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a\Desktop\"/>
    </mc:Choice>
  </mc:AlternateContent>
  <xr:revisionPtr revIDLastSave="0" documentId="13_ncr:1_{DF7F9212-207A-48A0-9879-347704FB23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utstvo" sheetId="1" r:id="rId1"/>
    <sheet name="UnosRezultata" sheetId="2" r:id="rId2"/>
    <sheet name="IzvestajSkola" sheetId="4" r:id="rId3"/>
    <sheet name="IzvestajNastavnik" sheetId="5" r:id="rId4"/>
    <sheet name="GrafikPitanja" sheetId="6" r:id="rId5"/>
    <sheet name="GrafikPostignuca" sheetId="7" r:id="rId6"/>
    <sheet name="Proracun" sheetId="3" r:id="rId7"/>
  </sheets>
  <calcPr calcId="191029"/>
</workbook>
</file>

<file path=xl/calcChain.xml><?xml version="1.0" encoding="utf-8"?>
<calcChain xmlns="http://schemas.openxmlformats.org/spreadsheetml/2006/main">
  <c r="H27" i="2" l="1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Y33" i="6"/>
  <c r="Y73" i="6" s="1"/>
  <c r="Y112" i="6" s="1"/>
  <c r="Y151" i="6" s="1"/>
  <c r="X33" i="6"/>
  <c r="X73" i="6" s="1"/>
  <c r="X112" i="6" s="1"/>
  <c r="X151" i="6" s="1"/>
  <c r="W33" i="6"/>
  <c r="W73" i="6" s="1"/>
  <c r="W112" i="6" s="1"/>
  <c r="W151" i="6" s="1"/>
  <c r="V33" i="6"/>
  <c r="V73" i="6" s="1"/>
  <c r="V112" i="6" s="1"/>
  <c r="V151" i="6" s="1"/>
  <c r="U33" i="6"/>
  <c r="U73" i="6" s="1"/>
  <c r="U112" i="6" s="1"/>
  <c r="U151" i="6" s="1"/>
  <c r="T33" i="6"/>
  <c r="T73" i="6" s="1"/>
  <c r="T112" i="6" s="1"/>
  <c r="T151" i="6" s="1"/>
  <c r="S33" i="6"/>
  <c r="S73" i="6" s="1"/>
  <c r="S112" i="6" s="1"/>
  <c r="S151" i="6" s="1"/>
  <c r="R33" i="6"/>
  <c r="R73" i="6" s="1"/>
  <c r="R112" i="6" s="1"/>
  <c r="R151" i="6" s="1"/>
  <c r="Q33" i="6"/>
  <c r="Q73" i="6" s="1"/>
  <c r="Q112" i="6" s="1"/>
  <c r="Q151" i="6" s="1"/>
  <c r="P33" i="6"/>
  <c r="P73" i="6" s="1"/>
  <c r="P112" i="6" s="1"/>
  <c r="P151" i="6" s="1"/>
  <c r="O33" i="6"/>
  <c r="O73" i="6" s="1"/>
  <c r="O112" i="6" s="1"/>
  <c r="O151" i="6" s="1"/>
  <c r="N33" i="6"/>
  <c r="N73" i="6" s="1"/>
  <c r="N112" i="6" s="1"/>
  <c r="N151" i="6" s="1"/>
  <c r="M33" i="6"/>
  <c r="M73" i="6" s="1"/>
  <c r="M112" i="6" s="1"/>
  <c r="M151" i="6" s="1"/>
  <c r="L33" i="6"/>
  <c r="L73" i="6" s="1"/>
  <c r="L112" i="6" s="1"/>
  <c r="L151" i="6" s="1"/>
  <c r="K33" i="6"/>
  <c r="K73" i="6" s="1"/>
  <c r="K112" i="6" s="1"/>
  <c r="K151" i="6" s="1"/>
  <c r="J33" i="6"/>
  <c r="J73" i="6" s="1"/>
  <c r="J112" i="6" s="1"/>
  <c r="J151" i="6" s="1"/>
  <c r="F33" i="6"/>
  <c r="F73" i="6" s="1"/>
  <c r="F112" i="6" s="1"/>
  <c r="F151" i="6" s="1"/>
  <c r="I33" i="6"/>
  <c r="I73" i="6" s="1"/>
  <c r="I112" i="6" s="1"/>
  <c r="I151" i="6" s="1"/>
  <c r="H33" i="6"/>
  <c r="H73" i="6" s="1"/>
  <c r="H112" i="6" s="1"/>
  <c r="H151" i="6" s="1"/>
  <c r="G33" i="6"/>
  <c r="G73" i="6" s="1"/>
  <c r="G112" i="6" s="1"/>
  <c r="G151" i="6" s="1"/>
  <c r="D2" i="6"/>
  <c r="D40" i="6" s="1"/>
  <c r="D79" i="6" s="1"/>
  <c r="D118" i="6" s="1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G38" i="3"/>
  <c r="F38" i="3"/>
  <c r="E38" i="3"/>
  <c r="D38" i="3"/>
  <c r="E33" i="5"/>
  <c r="C12" i="5"/>
  <c r="J2" i="5"/>
  <c r="A2" i="5"/>
  <c r="E33" i="4"/>
  <c r="A2" i="4"/>
  <c r="J2" i="4"/>
  <c r="C12" i="4"/>
  <c r="G32" i="2"/>
  <c r="J24" i="4" s="1"/>
  <c r="G31" i="2"/>
  <c r="H24" i="4" s="1"/>
  <c r="G30" i="2"/>
  <c r="F24" i="4" s="1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AO28" i="3"/>
  <c r="AO27" i="3"/>
  <c r="AO26" i="3"/>
  <c r="AO25" i="3"/>
  <c r="AO24" i="3"/>
  <c r="AO23" i="3"/>
  <c r="AO22" i="3"/>
  <c r="AO21" i="3"/>
  <c r="AO20" i="3"/>
  <c r="AO19" i="3"/>
  <c r="AO18" i="3"/>
  <c r="AO17" i="3"/>
  <c r="AO16" i="3"/>
  <c r="AO15" i="3"/>
  <c r="AO14" i="3"/>
  <c r="AO13" i="3"/>
  <c r="AO12" i="3"/>
  <c r="AO11" i="3"/>
  <c r="AO10" i="3"/>
  <c r="AN28" i="3"/>
  <c r="AN27" i="3"/>
  <c r="AN26" i="3"/>
  <c r="AN25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1" i="3"/>
  <c r="AN10" i="3"/>
  <c r="AM28" i="3"/>
  <c r="AM27" i="3"/>
  <c r="AM26" i="3"/>
  <c r="AM25" i="3"/>
  <c r="AM24" i="3"/>
  <c r="AM23" i="3"/>
  <c r="AM22" i="3"/>
  <c r="AM21" i="3"/>
  <c r="AM20" i="3"/>
  <c r="AM19" i="3"/>
  <c r="AM18" i="3"/>
  <c r="AM17" i="3"/>
  <c r="AM16" i="3"/>
  <c r="AM15" i="3"/>
  <c r="AM14" i="3"/>
  <c r="AM13" i="3"/>
  <c r="AM12" i="3"/>
  <c r="AM11" i="3"/>
  <c r="AM10" i="3"/>
  <c r="AL28" i="3"/>
  <c r="AL27" i="3"/>
  <c r="AL26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O9" i="3"/>
  <c r="AN9" i="3"/>
  <c r="AM9" i="3"/>
  <c r="AL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J28" i="3"/>
  <c r="AJ27" i="3"/>
  <c r="AJ26" i="3"/>
  <c r="AJ25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2" i="3"/>
  <c r="AJ11" i="3"/>
  <c r="AJ10" i="3"/>
  <c r="AI28" i="3"/>
  <c r="AI27" i="3"/>
  <c r="AI26" i="3"/>
  <c r="AI25" i="3"/>
  <c r="AI24" i="3"/>
  <c r="AI23" i="3"/>
  <c r="AI22" i="3"/>
  <c r="AI21" i="3"/>
  <c r="AI20" i="3"/>
  <c r="AI19" i="3"/>
  <c r="AI18" i="3"/>
  <c r="AI17" i="3"/>
  <c r="AI16" i="3"/>
  <c r="AI15" i="3"/>
  <c r="AI14" i="3"/>
  <c r="AI13" i="3"/>
  <c r="AI12" i="3"/>
  <c r="AI11" i="3"/>
  <c r="AI10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K9" i="3"/>
  <c r="AJ9" i="3"/>
  <c r="AI9" i="3"/>
  <c r="AH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G9" i="3"/>
  <c r="AF9" i="3"/>
  <c r="AE9" i="3"/>
  <c r="AD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10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AB9" i="3"/>
  <c r="AA9" i="3"/>
  <c r="Z9" i="3"/>
  <c r="Y9" i="3"/>
  <c r="X2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1" i="3"/>
  <c r="X10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X9" i="3"/>
  <c r="W9" i="3"/>
  <c r="V9" i="3"/>
  <c r="U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T9" i="3"/>
  <c r="S9" i="3"/>
  <c r="R9" i="3"/>
  <c r="Q9" i="3"/>
  <c r="O9" i="3"/>
  <c r="N9" i="3"/>
  <c r="M9" i="3"/>
  <c r="L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K9" i="3"/>
  <c r="J9" i="3"/>
  <c r="I9" i="3"/>
  <c r="H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G9" i="3"/>
  <c r="F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H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B2" i="7" l="1"/>
  <c r="AD30" i="3"/>
  <c r="H30" i="3"/>
  <c r="AH30" i="3"/>
  <c r="AL30" i="3"/>
  <c r="Y30" i="3"/>
  <c r="Q30" i="3"/>
  <c r="U30" i="3"/>
  <c r="J24" i="5"/>
  <c r="I30" i="3"/>
  <c r="R30" i="3"/>
  <c r="V30" i="3"/>
  <c r="Z30" i="3"/>
  <c r="AF30" i="3"/>
  <c r="H24" i="5"/>
  <c r="F30" i="3"/>
  <c r="J30" i="3"/>
  <c r="S30" i="3"/>
  <c r="W30" i="3"/>
  <c r="AA30" i="3"/>
  <c r="AJ30" i="3"/>
  <c r="AN30" i="3"/>
  <c r="F24" i="5"/>
  <c r="D30" i="3"/>
  <c r="E30" i="3"/>
  <c r="G30" i="3"/>
  <c r="K30" i="3"/>
  <c r="T30" i="3"/>
  <c r="X30" i="3"/>
  <c r="AB30" i="3"/>
  <c r="AG30" i="3"/>
  <c r="AK30" i="3"/>
  <c r="AO30" i="3"/>
  <c r="L30" i="3"/>
  <c r="O30" i="3"/>
  <c r="AI30" i="3"/>
  <c r="AM30" i="3"/>
  <c r="AE30" i="3"/>
  <c r="M30" i="3"/>
  <c r="N30" i="3"/>
  <c r="R32" i="3" l="1"/>
  <c r="F28" i="4" s="1"/>
  <c r="V32" i="3"/>
  <c r="H28" i="5" s="1"/>
  <c r="F39" i="5"/>
  <c r="G39" i="5" s="1"/>
  <c r="Z32" i="3"/>
  <c r="J28" i="4" s="1"/>
  <c r="F38" i="4"/>
  <c r="G38" i="4" s="1"/>
  <c r="I32" i="3"/>
  <c r="H27" i="5" s="1"/>
  <c r="M32" i="3"/>
  <c r="J27" i="4" s="1"/>
  <c r="F39" i="4"/>
  <c r="G39" i="4" s="1"/>
  <c r="AI32" i="3"/>
  <c r="H29" i="4" s="1"/>
  <c r="AM32" i="3"/>
  <c r="J29" i="4" s="1"/>
  <c r="F38" i="5"/>
  <c r="G38" i="5" s="1"/>
  <c r="E32" i="3"/>
  <c r="F27" i="4" s="1"/>
  <c r="AE32" i="3"/>
  <c r="H39" i="4"/>
  <c r="I39" i="4" s="1"/>
  <c r="H39" i="5"/>
  <c r="I39" i="5" s="1"/>
  <c r="H47" i="4"/>
  <c r="I47" i="4" s="1"/>
  <c r="H47" i="5"/>
  <c r="I47" i="5" s="1"/>
  <c r="H46" i="5"/>
  <c r="I46" i="5" s="1"/>
  <c r="H46" i="4"/>
  <c r="I46" i="4" s="1"/>
  <c r="F37" i="4"/>
  <c r="F37" i="5"/>
  <c r="F45" i="4"/>
  <c r="F45" i="5"/>
  <c r="F47" i="4"/>
  <c r="G47" i="4" s="1"/>
  <c r="F47" i="5"/>
  <c r="G47" i="5" s="1"/>
  <c r="H37" i="4"/>
  <c r="H37" i="5"/>
  <c r="H38" i="5"/>
  <c r="I38" i="5" s="1"/>
  <c r="H38" i="4"/>
  <c r="I38" i="4" s="1"/>
  <c r="H45" i="4"/>
  <c r="H45" i="5"/>
  <c r="F46" i="5"/>
  <c r="G46" i="5" s="1"/>
  <c r="F46" i="4"/>
  <c r="G46" i="4" s="1"/>
  <c r="H28" i="4" l="1"/>
  <c r="F28" i="5"/>
  <c r="S34" i="3"/>
  <c r="V34" i="3" s="1"/>
  <c r="F20" i="4" s="1"/>
  <c r="J28" i="5"/>
  <c r="H25" i="5"/>
  <c r="J29" i="5"/>
  <c r="H29" i="5"/>
  <c r="F27" i="5"/>
  <c r="H27" i="4"/>
  <c r="F34" i="3"/>
  <c r="I34" i="3" s="1"/>
  <c r="H25" i="4"/>
  <c r="J27" i="5"/>
  <c r="F25" i="4"/>
  <c r="F29" i="5"/>
  <c r="F25" i="5"/>
  <c r="J25" i="5"/>
  <c r="J25" i="4"/>
  <c r="I37" i="5"/>
  <c r="H35" i="5"/>
  <c r="I35" i="5" s="1"/>
  <c r="F35" i="4"/>
  <c r="G35" i="4" s="1"/>
  <c r="G37" i="4"/>
  <c r="G37" i="5"/>
  <c r="F35" i="5"/>
  <c r="G35" i="5" s="1"/>
  <c r="AF34" i="3"/>
  <c r="AI34" i="3" s="1"/>
  <c r="F29" i="4"/>
  <c r="I45" i="5"/>
  <c r="H43" i="5"/>
  <c r="I43" i="5" s="1"/>
  <c r="I37" i="4"/>
  <c r="H35" i="4"/>
  <c r="I35" i="4" s="1"/>
  <c r="G45" i="5"/>
  <c r="F43" i="5"/>
  <c r="G43" i="5" s="1"/>
  <c r="I45" i="4"/>
  <c r="H43" i="4"/>
  <c r="I43" i="4" s="1"/>
  <c r="G45" i="4"/>
  <c r="F43" i="4"/>
  <c r="G43" i="4" s="1"/>
  <c r="F20" i="5" l="1"/>
  <c r="F16" i="5"/>
  <c r="F16" i="4"/>
  <c r="F21" i="5"/>
  <c r="F21" i="4"/>
  <c r="F19" i="5"/>
  <c r="F19" i="4"/>
</calcChain>
</file>

<file path=xl/sharedStrings.xml><?xml version="1.0" encoding="utf-8"?>
<sst xmlns="http://schemas.openxmlformats.org/spreadsheetml/2006/main" count="191" uniqueCount="81">
  <si>
    <t>bez</t>
  </si>
  <si>
    <t>pitanje
broj</t>
  </si>
  <si>
    <t>VIII-2</t>
  </si>
  <si>
    <t>VIII-3</t>
  </si>
  <si>
    <t>ukup.</t>
  </si>
  <si>
    <t>Datum:</t>
  </si>
  <si>
    <t xml:space="preserve">Datum:  </t>
  </si>
  <si>
    <t xml:space="preserve">Vrsta: </t>
  </si>
  <si>
    <t xml:space="preserve"> VIII-1 test je radilo: </t>
  </si>
  <si>
    <t xml:space="preserve">VIII-2 test je radilo: </t>
  </si>
  <si>
    <t xml:space="preserve">VIII-3 test je radilo: </t>
  </si>
  <si>
    <t>o</t>
  </si>
  <si>
    <t>s</t>
  </si>
  <si>
    <t>n</t>
  </si>
  <si>
    <t>pitanja:</t>
  </si>
  <si>
    <t>osnovnog nivoa</t>
  </si>
  <si>
    <t>srednjeg nivoa</t>
  </si>
  <si>
    <t>naprednog nivoa</t>
  </si>
  <si>
    <t xml:space="preserve"> nivo
post.</t>
  </si>
  <si>
    <t>Saša Vučinić</t>
  </si>
  <si>
    <t>prof.vucinic@gmail.com</t>
  </si>
  <si>
    <t>VIII-1</t>
  </si>
  <si>
    <t>osnovni</t>
  </si>
  <si>
    <t>srednji</t>
  </si>
  <si>
    <t>napredni</t>
  </si>
  <si>
    <t>potpuno</t>
  </si>
  <si>
    <t>polovično</t>
  </si>
  <si>
    <t>pogrešno</t>
  </si>
  <si>
    <t>bez odg.</t>
  </si>
  <si>
    <t>ukupno odg / nivo</t>
  </si>
  <si>
    <t>poeni / nivoima</t>
  </si>
  <si>
    <t>Srednji</t>
  </si>
  <si>
    <t>poeni, pros./odelj</t>
  </si>
  <si>
    <t>VIII 1</t>
  </si>
  <si>
    <t>poeni</t>
  </si>
  <si>
    <t>prosek</t>
  </si>
  <si>
    <t>VIII 2</t>
  </si>
  <si>
    <t>VIII 3</t>
  </si>
  <si>
    <t>osnovni:</t>
  </si>
  <si>
    <t>srednji:</t>
  </si>
  <si>
    <t>napredni:</t>
  </si>
  <si>
    <t>Prosek poena za ceo osmi razred:</t>
  </si>
  <si>
    <t>Po odeljenjima:</t>
  </si>
  <si>
    <t>Ostvareni rezultati za ceo osmi razred:</t>
  </si>
  <si>
    <t>Broj pitanja na testu, po nivoima:</t>
  </si>
  <si>
    <t>NIVOI POSTIGNUĆA UČENIKA</t>
  </si>
  <si>
    <t>***dva polovična odgovora se računaju kao jedan  tačan.</t>
  </si>
  <si>
    <t>Broj pitanja na testu:</t>
  </si>
  <si>
    <t>ODGOVORI UČENIKA:</t>
  </si>
  <si>
    <t>potpuni</t>
  </si>
  <si>
    <t>polovični</t>
  </si>
  <si>
    <t>Za ceo osmi razred:</t>
  </si>
  <si>
    <t>netačni</t>
  </si>
  <si>
    <t>bez odgovora</t>
  </si>
  <si>
    <t>Prosek poena za odeljenje/odeljenja:</t>
  </si>
  <si>
    <t>Ostvareni rezultati za odeljenje/odeljenja:</t>
  </si>
  <si>
    <t>Za odeljenje/odeljenja:</t>
  </si>
  <si>
    <t>Za ceo odeljenja/odeljenje:</t>
  </si>
  <si>
    <t>Direktor:</t>
  </si>
  <si>
    <t>Nastavnik:</t>
  </si>
  <si>
    <t>*** Obrađuje samo rezultate učenika koji su radili test. Pročitaj uputstvo ispod.</t>
  </si>
  <si>
    <t>ukupno odgovorilo VIII</t>
  </si>
  <si>
    <t>Pitanja po nivoima:</t>
  </si>
  <si>
    <t>Odeljenja po nivoima postignuća</t>
  </si>
  <si>
    <t>Po odeljenjimma</t>
  </si>
  <si>
    <t>Upiši Predmmet</t>
  </si>
  <si>
    <t>25.02.2023.</t>
  </si>
  <si>
    <t>ZAVRŠNI ISPIT
verzija 1.1</t>
  </si>
  <si>
    <t>** Preuzeti dokument snimi pod nazivom "Probni/Završni + predmet", (File/Save as), a ko pregleda 1 ili 2 odeljenja od 3, nazovite "Probni/Završni + Predmmet+ odeljenje/a".</t>
  </si>
  <si>
    <r>
      <t>*Popunjeni dokument poslati na</t>
    </r>
    <r>
      <rPr>
        <b/>
        <u/>
        <sz val="12"/>
        <color theme="1"/>
        <rFont val="Calibri"/>
        <family val="2"/>
        <scheme val="minor"/>
      </rPr>
      <t xml:space="preserve"> za.planovi@gmail.com</t>
    </r>
    <r>
      <rPr>
        <b/>
        <sz val="12"/>
        <color theme="1"/>
        <rFont val="Calibri"/>
        <family val="2"/>
        <scheme val="minor"/>
      </rPr>
      <t xml:space="preserve"> i sačuvajte za sebe - izveštaj.
**PEPSI služba će arhivirati sedam dokumenata (2+5) u odgovarajućoj fascikli.</t>
    </r>
  </si>
  <si>
    <t>Kako popuniti podatke:</t>
  </si>
  <si>
    <r>
      <t xml:space="preserve">1. Popuniti radni list </t>
    </r>
    <r>
      <rPr>
        <b/>
        <sz val="11"/>
        <color theme="1"/>
        <rFont val="Calibri"/>
        <family val="2"/>
        <scheme val="minor"/>
      </rPr>
      <t>"UnosRezultata" (potrebno je 5-10 min) i to je to.
Ukoliko pregledate i unosite podatke za sva tri odeljenja upišite u odgovarajuće polje "Predmet"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Ukoliko ne prgledate sva odeljenja</t>
    </r>
    <r>
      <rPr>
        <sz val="11"/>
        <color theme="1"/>
        <rFont val="Calibri"/>
        <family val="2"/>
        <charset val="204"/>
        <scheme val="minor"/>
      </rPr>
      <t xml:space="preserve"> upišite koja odeljenja ste pregledali (u kojima predajete) npr:
</t>
    </r>
    <r>
      <rPr>
        <b/>
        <sz val="11"/>
        <color theme="1"/>
        <rFont val="Calibri"/>
        <family val="2"/>
        <scheme val="minor"/>
      </rPr>
      <t>Unos test predmet:</t>
    </r>
    <r>
      <rPr>
        <sz val="11"/>
        <color theme="1"/>
        <rFont val="Calibri"/>
        <family val="2"/>
        <charset val="204"/>
        <scheme val="minor"/>
      </rPr>
      <t xml:space="preserve">      Matematika 8-1, 8-2 ili hemija 8-1... 
PEPSI služba će objediniti (copy/paste). A vama ostaju podaci za vaše odeljenje</t>
    </r>
  </si>
  <si>
    <r>
      <t xml:space="preserve">2. VAŽNO!!! Za unos podataka koristite </t>
    </r>
    <r>
      <rPr>
        <b/>
        <sz val="11"/>
        <color theme="1"/>
        <rFont val="Calibri"/>
        <family val="2"/>
        <scheme val="minor"/>
      </rPr>
      <t>englesku ili latiničnu</t>
    </r>
    <r>
      <rPr>
        <sz val="11"/>
        <color theme="1"/>
        <rFont val="Calibri"/>
        <family val="2"/>
        <charset val="204"/>
        <scheme val="minor"/>
      </rPr>
      <t xml:space="preserve"> tastaturu (</t>
    </r>
    <r>
      <rPr>
        <b/>
        <sz val="11"/>
        <color theme="1"/>
        <rFont val="Calibri"/>
        <family val="2"/>
        <scheme val="minor"/>
      </rPr>
      <t>ne ćirilicu</t>
    </r>
    <r>
      <rPr>
        <sz val="11"/>
        <color theme="1"/>
        <rFont val="Calibri"/>
        <family val="2"/>
        <charset val="204"/>
        <scheme val="minor"/>
      </rPr>
      <t>).</t>
    </r>
  </si>
  <si>
    <r>
      <t xml:space="preserve">3. U narandžasta polja upisujete: da li je test probni ili završni, datum rada, 
Naziv predmeta(i odeljenje ako pregleda više nastavnika) </t>
    </r>
    <r>
      <rPr>
        <b/>
        <sz val="11"/>
        <color theme="1"/>
        <rFont val="Calibri"/>
        <family val="2"/>
        <scheme val="minor"/>
      </rPr>
      <t>i broj učenika koji je radilo test (važno).
Polja koja vam nisu potrebna moraju biti pratna (npr. Ne pregledate 8-3, ta polja ostavi prazna.)</t>
    </r>
  </si>
  <si>
    <r>
      <t>4. Zuta polja popunjavate</t>
    </r>
    <r>
      <rPr>
        <b/>
        <sz val="11"/>
        <color theme="1"/>
        <rFont val="Calibri"/>
        <family val="2"/>
        <scheme val="minor"/>
      </rPr>
      <t xml:space="preserve"> malim slovima latinice</t>
    </r>
    <r>
      <rPr>
        <sz val="11"/>
        <color theme="1"/>
        <rFont val="Calibri"/>
        <family val="2"/>
        <charset val="204"/>
        <scheme val="minor"/>
      </rPr>
      <t xml:space="preserve">: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charset val="204"/>
        <scheme val="minor"/>
      </rPr>
      <t xml:space="preserve"> za osnovni,</t>
    </r>
    <r>
      <rPr>
        <b/>
        <sz val="11"/>
        <color theme="1"/>
        <rFont val="Calibri"/>
        <family val="2"/>
        <scheme val="minor"/>
      </rPr>
      <t xml:space="preserve"> S</t>
    </r>
    <r>
      <rPr>
        <sz val="11"/>
        <color theme="1"/>
        <rFont val="Calibri"/>
        <family val="2"/>
        <charset val="204"/>
        <scheme val="minor"/>
      </rPr>
      <t xml:space="preserve"> za srednji,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charset val="204"/>
        <scheme val="minor"/>
      </rPr>
      <t xml:space="preserve"> za napredni nivo.</t>
    </r>
  </si>
  <si>
    <r>
      <t xml:space="preserve">5. U zelena polja upisujete </t>
    </r>
    <r>
      <rPr>
        <b/>
        <sz val="11"/>
        <color theme="1"/>
        <rFont val="Calibri"/>
        <family val="2"/>
        <scheme val="minor"/>
      </rPr>
      <t xml:space="preserve">broj učenika </t>
    </r>
    <r>
      <rPr>
        <sz val="11"/>
        <color theme="1"/>
        <rFont val="Calibri"/>
        <family val="2"/>
        <scheme val="minor"/>
      </rPr>
      <t xml:space="preserve">koji su odgovorili na pitanje:
</t>
    </r>
    <r>
      <rPr>
        <b/>
        <sz val="11"/>
        <color theme="1"/>
        <rFont val="Calibri"/>
        <family val="2"/>
        <scheme val="minor"/>
      </rPr>
      <t>potpuno</t>
    </r>
    <r>
      <rPr>
        <sz val="11"/>
        <color theme="1"/>
        <rFont val="Calibri"/>
        <family val="2"/>
        <scheme val="minor"/>
      </rPr>
      <t xml:space="preserve"> (kolona1), </t>
    </r>
    <r>
      <rPr>
        <b/>
        <sz val="11"/>
        <color theme="1"/>
        <rFont val="Calibri"/>
        <family val="2"/>
        <scheme val="minor"/>
      </rPr>
      <t>polovično</t>
    </r>
    <r>
      <rPr>
        <sz val="11"/>
        <color theme="1"/>
        <rFont val="Calibri"/>
        <family val="2"/>
        <scheme val="minor"/>
      </rPr>
      <t xml:space="preserve"> (kolona 0,5), </t>
    </r>
    <r>
      <rPr>
        <b/>
        <sz val="11"/>
        <color theme="1"/>
        <rFont val="Calibri"/>
        <family val="2"/>
        <scheme val="minor"/>
      </rPr>
      <t>pogrešno</t>
    </r>
    <r>
      <rPr>
        <sz val="11"/>
        <color theme="1"/>
        <rFont val="Calibri"/>
        <family val="2"/>
        <scheme val="minor"/>
      </rPr>
      <t xml:space="preserve"> (kolona 0), i </t>
    </r>
    <r>
      <rPr>
        <b/>
        <sz val="11"/>
        <color theme="1"/>
        <rFont val="Calibri"/>
        <family val="2"/>
        <scheme val="minor"/>
      </rPr>
      <t>nisu odgovorili</t>
    </r>
    <r>
      <rPr>
        <sz val="11"/>
        <color theme="1"/>
        <rFont val="Calibri"/>
        <family val="2"/>
        <scheme val="minor"/>
      </rPr>
      <t xml:space="preserve"> (kolona bez)
ne ostavljajte prazna polja, </t>
    </r>
    <r>
      <rPr>
        <b/>
        <sz val="11"/>
        <color theme="1"/>
        <rFont val="Calibri"/>
        <family val="2"/>
        <scheme val="minor"/>
      </rPr>
      <t>upisati 0</t>
    </r>
    <r>
      <rPr>
        <sz val="11"/>
        <color theme="1"/>
        <rFont val="Calibri"/>
        <family val="2"/>
        <scheme val="minor"/>
      </rPr>
      <t xml:space="preserve">, ako nema takvih učenika. Ako pogrešite </t>
    </r>
    <r>
      <rPr>
        <b/>
        <sz val="11"/>
        <color theme="1"/>
        <rFont val="Calibri"/>
        <family val="2"/>
        <scheme val="minor"/>
      </rPr>
      <t>pocrveneće polje.</t>
    </r>
  </si>
  <si>
    <r>
      <t>6. Siva kolona kontroliše da li ste dobro uneli broj učenika, ako niste</t>
    </r>
    <r>
      <rPr>
        <b/>
        <sz val="11"/>
        <color theme="1"/>
        <rFont val="Calibri"/>
        <family val="2"/>
        <scheme val="minor"/>
      </rPr>
      <t xml:space="preserve"> pocrveneće broj.</t>
    </r>
  </si>
  <si>
    <t>februar 2023. god.</t>
  </si>
  <si>
    <t>Izveštaj za školu. Za objedinjene testove (sva tri odeljenja)</t>
  </si>
  <si>
    <t>Izveštaj za nastavnika - za odeljenja kojima predaje - pregleda</t>
  </si>
  <si>
    <t>Školski Probni 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</si>
</sst>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81A]dd/mm/yyyy/;@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2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2"/>
      <color theme="1"/>
      <name val="Times New Roman"/>
      <charset val="134"/>
    </font>
    <font>
      <u/>
      <sz val="11"/>
      <color theme="10"/>
      <name val="Calibri"/>
      <charset val="204"/>
    </font>
    <font>
      <b/>
      <u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0" fillId="5" borderId="0" xfId="0" applyFill="1"/>
    <xf numFmtId="0" fontId="0" fillId="2" borderId="0" xfId="0" applyFill="1"/>
    <xf numFmtId="0" fontId="0" fillId="4" borderId="0" xfId="0" applyFill="1"/>
    <xf numFmtId="0" fontId="0" fillId="6" borderId="0" xfId="0" applyFill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2" fontId="7" fillId="0" borderId="0" xfId="0" applyNumberFormat="1" applyFont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8" fillId="0" borderId="0" xfId="0" applyFont="1"/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/>
    <xf numFmtId="0" fontId="18" fillId="0" borderId="1" xfId="0" applyFont="1" applyBorder="1" applyAlignment="1">
      <alignment horizontal="left"/>
    </xf>
    <xf numFmtId="16" fontId="18" fillId="0" borderId="0" xfId="0" applyNumberFormat="1" applyFont="1"/>
    <xf numFmtId="2" fontId="18" fillId="0" borderId="0" xfId="0" applyNumberFormat="1" applyFont="1"/>
    <xf numFmtId="0" fontId="20" fillId="4" borderId="6" xfId="2" applyFont="1" applyFill="1" applyBorder="1" applyAlignment="1" applyProtection="1">
      <alignment horizontal="center" vertical="center"/>
      <protection locked="0"/>
    </xf>
    <xf numFmtId="0" fontId="20" fillId="4" borderId="1" xfId="2" applyFont="1" applyFill="1" applyBorder="1" applyAlignment="1" applyProtection="1">
      <alignment horizontal="center" vertical="center"/>
      <protection locked="0"/>
    </xf>
    <xf numFmtId="0" fontId="20" fillId="4" borderId="8" xfId="2" applyFont="1" applyFill="1" applyBorder="1" applyAlignment="1" applyProtection="1">
      <alignment horizontal="center" vertical="center"/>
      <protection locked="0"/>
    </xf>
    <xf numFmtId="0" fontId="20" fillId="4" borderId="9" xfId="2" applyFont="1" applyFill="1" applyBorder="1" applyAlignment="1" applyProtection="1">
      <alignment horizontal="center" vertical="center"/>
      <protection locked="0"/>
    </xf>
    <xf numFmtId="49" fontId="7" fillId="2" borderId="3" xfId="2" applyNumberFormat="1" applyFont="1" applyFill="1" applyBorder="1" applyAlignment="1" applyProtection="1">
      <alignment horizontal="center" vertical="center"/>
      <protection locked="0"/>
    </xf>
    <xf numFmtId="49" fontId="7" fillId="2" borderId="13" xfId="2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left" vertical="center"/>
    </xf>
    <xf numFmtId="0" fontId="2" fillId="0" borderId="0" xfId="1" applyAlignment="1" applyProtection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9" fontId="5" fillId="5" borderId="0" xfId="0" applyNumberFormat="1" applyFont="1" applyFill="1" applyAlignment="1" applyProtection="1">
      <alignment horizontal="center" vertical="center"/>
      <protection locked="0"/>
    </xf>
    <xf numFmtId="164" fontId="4" fillId="5" borderId="0" xfId="0" applyNumberFormat="1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right" vertical="center"/>
    </xf>
    <xf numFmtId="49" fontId="4" fillId="5" borderId="0" xfId="0" applyNumberFormat="1" applyFont="1" applyFill="1" applyAlignment="1" applyProtection="1">
      <alignment horizontal="left" vertical="center"/>
      <protection locked="0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 vertical="center"/>
    </xf>
    <xf numFmtId="10" fontId="7" fillId="0" borderId="3" xfId="0" applyNumberFormat="1" applyFont="1" applyBorder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4" fillId="3" borderId="25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right" vertical="center" wrapText="1"/>
    </xf>
    <xf numFmtId="0" fontId="7" fillId="3" borderId="25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10" fontId="7" fillId="0" borderId="21" xfId="0" applyNumberFormat="1" applyFont="1" applyBorder="1" applyAlignment="1">
      <alignment horizontal="center" vertical="center"/>
    </xf>
    <xf numFmtId="10" fontId="7" fillId="0" borderId="22" xfId="0" applyNumberFormat="1" applyFont="1" applyBorder="1" applyAlignment="1">
      <alignment horizontal="center" vertical="center"/>
    </xf>
    <xf numFmtId="10" fontId="7" fillId="0" borderId="20" xfId="0" applyNumberFormat="1" applyFont="1" applyBorder="1" applyAlignment="1">
      <alignment horizontal="center" vertical="center"/>
    </xf>
    <xf numFmtId="10" fontId="7" fillId="0" borderId="17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0" fillId="0" borderId="23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right" vertical="center"/>
    </xf>
    <xf numFmtId="0" fontId="7" fillId="3" borderId="25" xfId="0" applyFont="1" applyFill="1" applyBorder="1" applyAlignment="1">
      <alignment horizontal="right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7" xfId="0" applyFont="1" applyBorder="1" applyAlignment="1">
      <alignment horizontal="center"/>
    </xf>
  </cellXfs>
  <cellStyles count="4">
    <cellStyle name="Hyperlink" xfId="1" builtinId="8"/>
    <cellStyle name="Hyperlink 2" xfId="3" xr:uid="{C86BE66C-9368-4C64-8FE8-1D8876C7A2DE}"/>
    <cellStyle name="Normal" xfId="0" builtinId="0"/>
    <cellStyle name="Normal 2" xfId="2" xr:uid="{64CB060E-4C3C-4D9D-904E-FA16CBA1C4B6}"/>
  </cellStyles>
  <dxfs count="14">
    <dxf>
      <font>
        <color rgb="FF00B0F0"/>
      </font>
    </dxf>
    <dxf>
      <font>
        <color theme="0" tint="-0.14996795556505021"/>
      </font>
    </dxf>
    <dxf>
      <font>
        <color rgb="FF00B0F0"/>
      </font>
    </dxf>
    <dxf>
      <font>
        <color theme="0" tint="-0.14996795556505021"/>
      </font>
    </dxf>
    <dxf>
      <font>
        <color rgb="FF00B0F0"/>
      </font>
    </dxf>
    <dxf>
      <font>
        <color theme="0" tint="-0.14996795556505021"/>
      </font>
    </dxf>
    <dxf>
      <font>
        <color rgb="FF00B0F0"/>
      </font>
    </dxf>
    <dxf>
      <font>
        <color theme="0" tint="-0.14996795556505021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F9F9F"/>
      <color rgb="FFFFAFAF"/>
      <color rgb="FFFF8B8B"/>
      <color rgb="FFFF8F8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5090008239615"/>
          <c:y val="3.0459587613276742E-2"/>
          <c:w val="0.79526844215078518"/>
          <c:h val="0.7426596675415575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Proracun!$D$37</c:f>
              <c:strCache>
                <c:ptCount val="1"/>
                <c:pt idx="0">
                  <c:v>potpuno</c:v>
                </c:pt>
              </c:strCache>
            </c:strRef>
          </c:tx>
          <c:invertIfNegative val="0"/>
          <c:val>
            <c:numRef>
              <c:f>Proracun!$D$38:$D$57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59-4DA3-85E3-6568CE563A36}"/>
            </c:ext>
          </c:extLst>
        </c:ser>
        <c:ser>
          <c:idx val="1"/>
          <c:order val="1"/>
          <c:tx>
            <c:strRef>
              <c:f>Proracun!$E$37</c:f>
              <c:strCache>
                <c:ptCount val="1"/>
                <c:pt idx="0">
                  <c:v>polovično</c:v>
                </c:pt>
              </c:strCache>
            </c:strRef>
          </c:tx>
          <c:invertIfNegative val="0"/>
          <c:val>
            <c:numRef>
              <c:f>Proracun!$E$38:$E$57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59-4DA3-85E3-6568CE563A36}"/>
            </c:ext>
          </c:extLst>
        </c:ser>
        <c:ser>
          <c:idx val="2"/>
          <c:order val="2"/>
          <c:tx>
            <c:strRef>
              <c:f>Proracun!$F$37</c:f>
              <c:strCache>
                <c:ptCount val="1"/>
                <c:pt idx="0">
                  <c:v>pogrešno</c:v>
                </c:pt>
              </c:strCache>
            </c:strRef>
          </c:tx>
          <c:invertIfNegative val="0"/>
          <c:val>
            <c:numRef>
              <c:f>Proracun!$F$38:$F$57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59-4DA3-85E3-6568CE563A36}"/>
            </c:ext>
          </c:extLst>
        </c:ser>
        <c:ser>
          <c:idx val="3"/>
          <c:order val="3"/>
          <c:tx>
            <c:strRef>
              <c:f>Proracun!$G$37</c:f>
              <c:strCache>
                <c:ptCount val="1"/>
                <c:pt idx="0">
                  <c:v>bez odg.</c:v>
                </c:pt>
              </c:strCache>
            </c:strRef>
          </c:tx>
          <c:invertIfNegative val="0"/>
          <c:val>
            <c:numRef>
              <c:f>Proracun!$G$38:$G$57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59-4DA3-85E3-6568CE563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168512"/>
        <c:axId val="67174400"/>
      </c:barChart>
      <c:catAx>
        <c:axId val="67168512"/>
        <c:scaling>
          <c:orientation val="minMax"/>
        </c:scaling>
        <c:delete val="0"/>
        <c:axPos val="b"/>
        <c:majorTickMark val="out"/>
        <c:minorTickMark val="none"/>
        <c:tickLblPos val="nextTo"/>
        <c:crossAx val="67174400"/>
        <c:crosses val="autoZero"/>
        <c:auto val="1"/>
        <c:lblAlgn val="ctr"/>
        <c:lblOffset val="100"/>
        <c:noMultiLvlLbl val="0"/>
      </c:catAx>
      <c:valAx>
        <c:axId val="671744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671685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50900082396155"/>
          <c:y val="3.0459587613276756E-2"/>
          <c:w val="0.7952684421507854"/>
          <c:h val="0.74265966754155799"/>
        </c:manualLayout>
      </c:layout>
      <c:barChart>
        <c:barDir val="col"/>
        <c:grouping val="percentStacked"/>
        <c:varyColors val="0"/>
        <c:ser>
          <c:idx val="0"/>
          <c:order val="0"/>
          <c:tx>
            <c:v>Potpuno</c:v>
          </c:tx>
          <c:invertIfNegative val="0"/>
          <c:val>
            <c:numRef>
              <c:f>UnosRezultata!$D$8:$D$27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0-7AD5-4101-82FE-7848DE6EEDA5}"/>
            </c:ext>
          </c:extLst>
        </c:ser>
        <c:ser>
          <c:idx val="1"/>
          <c:order val="1"/>
          <c:tx>
            <c:v>Polovično</c:v>
          </c:tx>
          <c:invertIfNegative val="0"/>
          <c:val>
            <c:numRef>
              <c:f>UnosRezultata!$E$8:$E$27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1-7AD5-4101-82FE-7848DE6EEDA5}"/>
            </c:ext>
          </c:extLst>
        </c:ser>
        <c:ser>
          <c:idx val="2"/>
          <c:order val="2"/>
          <c:tx>
            <c:v>Pogrešno</c:v>
          </c:tx>
          <c:invertIfNegative val="0"/>
          <c:val>
            <c:numRef>
              <c:f>UnosRezultata!$F$8:$F$27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2-7AD5-4101-82FE-7848DE6EEDA5}"/>
            </c:ext>
          </c:extLst>
        </c:ser>
        <c:ser>
          <c:idx val="3"/>
          <c:order val="3"/>
          <c:tx>
            <c:v>Bez odg.</c:v>
          </c:tx>
          <c:invertIfNegative val="0"/>
          <c:val>
            <c:numRef>
              <c:f>UnosRezultata!$G$8:$G$27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3-7AD5-4101-82FE-7848DE6EE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206144"/>
        <c:axId val="67220224"/>
      </c:barChart>
      <c:catAx>
        <c:axId val="67206144"/>
        <c:scaling>
          <c:orientation val="minMax"/>
        </c:scaling>
        <c:delete val="0"/>
        <c:axPos val="b"/>
        <c:majorTickMark val="out"/>
        <c:minorTickMark val="none"/>
        <c:tickLblPos val="nextTo"/>
        <c:crossAx val="67220224"/>
        <c:crosses val="autoZero"/>
        <c:auto val="1"/>
        <c:lblAlgn val="ctr"/>
        <c:lblOffset val="100"/>
        <c:noMultiLvlLbl val="0"/>
      </c:catAx>
      <c:valAx>
        <c:axId val="672202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672061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 paperSize="9" orientation="landscape" horizontalDpi="0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50900082396161"/>
          <c:y val="3.0459587613276766E-2"/>
          <c:w val="0.79526844215078563"/>
          <c:h val="0.74265966754155843"/>
        </c:manualLayout>
      </c:layout>
      <c:barChart>
        <c:barDir val="col"/>
        <c:grouping val="percentStacked"/>
        <c:varyColors val="0"/>
        <c:ser>
          <c:idx val="0"/>
          <c:order val="0"/>
          <c:tx>
            <c:v>Potpuno</c:v>
          </c:tx>
          <c:invertIfNegative val="0"/>
          <c:val>
            <c:numRef>
              <c:f>UnosRezultata!$I$8:$I$27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0-92BF-4F9B-A561-C724B33CEACF}"/>
            </c:ext>
          </c:extLst>
        </c:ser>
        <c:ser>
          <c:idx val="1"/>
          <c:order val="1"/>
          <c:tx>
            <c:v>Polovično</c:v>
          </c:tx>
          <c:invertIfNegative val="0"/>
          <c:val>
            <c:numRef>
              <c:f>UnosRezultata!$J$8:$J$27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1-92BF-4F9B-A561-C724B33CEACF}"/>
            </c:ext>
          </c:extLst>
        </c:ser>
        <c:ser>
          <c:idx val="2"/>
          <c:order val="2"/>
          <c:tx>
            <c:v>Pogrešno</c:v>
          </c:tx>
          <c:invertIfNegative val="0"/>
          <c:val>
            <c:numRef>
              <c:f>UnosRezultata!$K$8:$K$27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2-92BF-4F9B-A561-C724B33CEACF}"/>
            </c:ext>
          </c:extLst>
        </c:ser>
        <c:ser>
          <c:idx val="3"/>
          <c:order val="3"/>
          <c:tx>
            <c:v>Bez odg.</c:v>
          </c:tx>
          <c:invertIfNegative val="0"/>
          <c:val>
            <c:numRef>
              <c:f>UnosRezultata!$L$8:$L$27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3-92BF-4F9B-A561-C724B33CE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935104"/>
        <c:axId val="69936640"/>
      </c:barChart>
      <c:catAx>
        <c:axId val="69935104"/>
        <c:scaling>
          <c:orientation val="minMax"/>
        </c:scaling>
        <c:delete val="0"/>
        <c:axPos val="b"/>
        <c:majorTickMark val="out"/>
        <c:minorTickMark val="none"/>
        <c:tickLblPos val="nextTo"/>
        <c:crossAx val="69936640"/>
        <c:crosses val="autoZero"/>
        <c:auto val="1"/>
        <c:lblAlgn val="ctr"/>
        <c:lblOffset val="100"/>
        <c:noMultiLvlLbl val="0"/>
      </c:catAx>
      <c:valAx>
        <c:axId val="6993664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699351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 paperSize="9" orientation="landscape" horizontalDpi="0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50900082396166"/>
          <c:y val="3.0459587613276783E-2"/>
          <c:w val="0.79526844215078563"/>
          <c:h val="0.74265966754155877"/>
        </c:manualLayout>
      </c:layout>
      <c:barChart>
        <c:barDir val="col"/>
        <c:grouping val="percentStacked"/>
        <c:varyColors val="0"/>
        <c:ser>
          <c:idx val="0"/>
          <c:order val="0"/>
          <c:tx>
            <c:v>Potpuno</c:v>
          </c:tx>
          <c:invertIfNegative val="0"/>
          <c:val>
            <c:numRef>
              <c:f>UnosRezultata!$N$8:$N$27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0-3275-40BA-8916-EC8210F2A977}"/>
            </c:ext>
          </c:extLst>
        </c:ser>
        <c:ser>
          <c:idx val="1"/>
          <c:order val="1"/>
          <c:tx>
            <c:v>Polovično</c:v>
          </c:tx>
          <c:invertIfNegative val="0"/>
          <c:val>
            <c:numRef>
              <c:f>UnosRezultata!$O$8:$O$27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1-3275-40BA-8916-EC8210F2A977}"/>
            </c:ext>
          </c:extLst>
        </c:ser>
        <c:ser>
          <c:idx val="2"/>
          <c:order val="2"/>
          <c:tx>
            <c:v>Pogrešno</c:v>
          </c:tx>
          <c:invertIfNegative val="0"/>
          <c:val>
            <c:numRef>
              <c:f>UnosRezultata!$P$8:$P$27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2-3275-40BA-8916-EC8210F2A977}"/>
            </c:ext>
          </c:extLst>
        </c:ser>
        <c:ser>
          <c:idx val="3"/>
          <c:order val="3"/>
          <c:tx>
            <c:v>bez odg.</c:v>
          </c:tx>
          <c:invertIfNegative val="0"/>
          <c:val>
            <c:numRef>
              <c:f>UnosRezultata!$Q$8:$Q$27</c:f>
              <c:numCache>
                <c:formatCode>General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3-3275-40BA-8916-EC8210F2A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976832"/>
        <c:axId val="69978368"/>
      </c:barChart>
      <c:catAx>
        <c:axId val="69976832"/>
        <c:scaling>
          <c:orientation val="minMax"/>
        </c:scaling>
        <c:delete val="0"/>
        <c:axPos val="b"/>
        <c:majorTickMark val="out"/>
        <c:minorTickMark val="none"/>
        <c:tickLblPos val="nextTo"/>
        <c:crossAx val="69978368"/>
        <c:crosses val="autoZero"/>
        <c:auto val="1"/>
        <c:lblAlgn val="ctr"/>
        <c:lblOffset val="100"/>
        <c:noMultiLvlLbl val="0"/>
      </c:catAx>
      <c:valAx>
        <c:axId val="6997836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699768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 paperSize="9" orientation="landscape" horizontalDpi="0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r-Latn-RS"/>
              <a:t>Postignuća - VIII</a:t>
            </a:r>
            <a:endParaRPr lang="en-US"/>
          </a:p>
        </c:rich>
      </c:tx>
      <c:layout>
        <c:manualLayout>
          <c:xMode val="edge"/>
          <c:yMode val="edge"/>
          <c:x val="0.81764897258565139"/>
          <c:y val="2.6578073089701004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8022813688212941E-2"/>
          <c:y val="0.19036562290178838"/>
          <c:w val="0.94423320659062104"/>
          <c:h val="0.70309327613118144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IzvestajSkola!$F$23:$K$23</c:f>
              <c:strCache>
                <c:ptCount val="5"/>
                <c:pt idx="0">
                  <c:v>osnovni:</c:v>
                </c:pt>
                <c:pt idx="2">
                  <c:v>srednji:</c:v>
                </c:pt>
                <c:pt idx="4">
                  <c:v>napredni:</c:v>
                </c:pt>
              </c:strCache>
            </c:strRef>
          </c:cat>
          <c:val>
            <c:numRef>
              <c:f>IzvestajSkola!$F$25:$K$25</c:f>
              <c:numCache>
                <c:formatCode>0.00%</c:formatCode>
                <c:ptCount val="6"/>
                <c:pt idx="0">
                  <c:v>0</c:v>
                </c:pt>
                <c:pt idx="2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EE-4016-BF8C-73D2DC2D96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69628672"/>
        <c:axId val="69630208"/>
        <c:axId val="0"/>
      </c:bar3DChart>
      <c:catAx>
        <c:axId val="69628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69630208"/>
        <c:crosses val="autoZero"/>
        <c:auto val="1"/>
        <c:lblAlgn val="ctr"/>
        <c:lblOffset val="100"/>
        <c:noMultiLvlLbl val="0"/>
      </c:catAx>
      <c:valAx>
        <c:axId val="69630208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69628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sr-Latn-RS"/>
              <a:t>Postignuća VIII-1</a:t>
            </a:r>
            <a:endParaRPr lang="en-US"/>
          </a:p>
        </c:rich>
      </c:tx>
      <c:layout>
        <c:manualLayout>
          <c:xMode val="edge"/>
          <c:yMode val="edge"/>
          <c:x val="0.81764897258565172"/>
          <c:y val="2.6578073089701015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IzvestajSkola!$F$23:$K$23</c:f>
              <c:strCache>
                <c:ptCount val="5"/>
                <c:pt idx="0">
                  <c:v>osnovni:</c:v>
                </c:pt>
                <c:pt idx="2">
                  <c:v>srednji:</c:v>
                </c:pt>
                <c:pt idx="4">
                  <c:v>napredni:</c:v>
                </c:pt>
              </c:strCache>
            </c:strRef>
          </c:cat>
          <c:val>
            <c:numRef>
              <c:f>IzvestajSkola!$F$27:$K$27</c:f>
              <c:numCache>
                <c:formatCode>0.00%</c:formatCode>
                <c:ptCount val="6"/>
                <c:pt idx="0">
                  <c:v>0</c:v>
                </c:pt>
                <c:pt idx="2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1-43D2-AEE2-2B4EBA5670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69997312"/>
        <c:axId val="69998848"/>
        <c:axId val="0"/>
      </c:bar3DChart>
      <c:catAx>
        <c:axId val="69997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69998848"/>
        <c:crosses val="autoZero"/>
        <c:auto val="1"/>
        <c:lblAlgn val="ctr"/>
        <c:lblOffset val="100"/>
        <c:noMultiLvlLbl val="0"/>
      </c:catAx>
      <c:valAx>
        <c:axId val="69998848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69997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/>
            </a:pPr>
            <a:r>
              <a:rPr lang="sr-Latn-RS"/>
              <a:t>Postignuća VIII-2</a:t>
            </a:r>
            <a:endParaRPr lang="en-US"/>
          </a:p>
        </c:rich>
      </c:tx>
      <c:layout>
        <c:manualLayout>
          <c:xMode val="edge"/>
          <c:yMode val="edge"/>
          <c:x val="0.81764897258565195"/>
          <c:y val="2.657807308970102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IzvestajSkola!$F$23:$K$23</c:f>
              <c:strCache>
                <c:ptCount val="5"/>
                <c:pt idx="0">
                  <c:v>osnovni:</c:v>
                </c:pt>
                <c:pt idx="2">
                  <c:v>srednji:</c:v>
                </c:pt>
                <c:pt idx="4">
                  <c:v>napredni:</c:v>
                </c:pt>
              </c:strCache>
            </c:strRef>
          </c:cat>
          <c:val>
            <c:numRef>
              <c:f>IzvestajSkola!$F$28:$K$28</c:f>
              <c:numCache>
                <c:formatCode>0.00%</c:formatCode>
                <c:ptCount val="6"/>
                <c:pt idx="0">
                  <c:v>0</c:v>
                </c:pt>
                <c:pt idx="2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11-4A36-BC86-A19F559471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70030848"/>
        <c:axId val="70032384"/>
        <c:axId val="0"/>
      </c:bar3DChart>
      <c:catAx>
        <c:axId val="70030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0032384"/>
        <c:crosses val="autoZero"/>
        <c:auto val="1"/>
        <c:lblAlgn val="ctr"/>
        <c:lblOffset val="100"/>
        <c:noMultiLvlLbl val="0"/>
      </c:catAx>
      <c:valAx>
        <c:axId val="7003238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70030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sr-Latn-RS"/>
              <a:t>Postignuća VIII-3</a:t>
            </a:r>
            <a:endParaRPr lang="en-US"/>
          </a:p>
        </c:rich>
      </c:tx>
      <c:layout>
        <c:manualLayout>
          <c:xMode val="edge"/>
          <c:yMode val="edge"/>
          <c:x val="0.81764897258565228"/>
          <c:y val="2.6578073089701035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IzvestajSkola!$F$23:$K$23</c:f>
              <c:strCache>
                <c:ptCount val="5"/>
                <c:pt idx="0">
                  <c:v>osnovni:</c:v>
                </c:pt>
                <c:pt idx="2">
                  <c:v>srednji:</c:v>
                </c:pt>
                <c:pt idx="4">
                  <c:v>napredni:</c:v>
                </c:pt>
              </c:strCache>
            </c:strRef>
          </c:cat>
          <c:val>
            <c:numRef>
              <c:f>IzvestajSkola!$F$29:$K$29</c:f>
              <c:numCache>
                <c:formatCode>0.00%</c:formatCode>
                <c:ptCount val="6"/>
                <c:pt idx="0">
                  <c:v>0</c:v>
                </c:pt>
                <c:pt idx="2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D-429A-88B6-382655A74C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70135808"/>
        <c:axId val="70137344"/>
        <c:axId val="0"/>
      </c:bar3DChart>
      <c:catAx>
        <c:axId val="70135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0137344"/>
        <c:crosses val="autoZero"/>
        <c:auto val="1"/>
        <c:lblAlgn val="ctr"/>
        <c:lblOffset val="100"/>
        <c:noMultiLvlLbl val="0"/>
      </c:catAx>
      <c:valAx>
        <c:axId val="7013734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70135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1-AF9C-4A8E-B90F-675674E4665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3-AF9C-4A8E-B90F-675674E4665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AF9C-4A8E-B90F-675674E46657}"/>
              </c:ext>
            </c:extLst>
          </c:dPt>
          <c:cat>
            <c:strRef>
              <c:f>IzvestajSkola!$F$23:$K$23</c:f>
              <c:strCache>
                <c:ptCount val="5"/>
                <c:pt idx="0">
                  <c:v>osnovni:</c:v>
                </c:pt>
                <c:pt idx="2">
                  <c:v>srednji:</c:v>
                </c:pt>
                <c:pt idx="4">
                  <c:v>napredni:</c:v>
                </c:pt>
              </c:strCache>
            </c:strRef>
          </c:cat>
          <c:val>
            <c:numRef>
              <c:f>IzvestajSkola!$F$27:$K$27</c:f>
              <c:numCache>
                <c:formatCode>0.00%</c:formatCode>
                <c:ptCount val="6"/>
                <c:pt idx="0">
                  <c:v>0</c:v>
                </c:pt>
                <c:pt idx="2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9C-4A8E-B90F-675674E46657}"/>
            </c:ext>
          </c:extLst>
        </c:ser>
        <c:ser>
          <c:idx val="1"/>
          <c:order val="1"/>
          <c:spPr>
            <a:solidFill>
              <a:schemeClr val="accent5"/>
            </a:solidFill>
          </c:spPr>
          <c:invertIfNegative val="0"/>
          <c:cat>
            <c:strRef>
              <c:f>IzvestajSkola!$F$23:$K$23</c:f>
              <c:strCache>
                <c:ptCount val="5"/>
                <c:pt idx="0">
                  <c:v>osnovni:</c:v>
                </c:pt>
                <c:pt idx="2">
                  <c:v>srednji:</c:v>
                </c:pt>
                <c:pt idx="4">
                  <c:v>napredni:</c:v>
                </c:pt>
              </c:strCache>
            </c:strRef>
          </c:cat>
          <c:val>
            <c:numRef>
              <c:f>IzvestajSkola!$F$28:$K$28</c:f>
              <c:numCache>
                <c:formatCode>0.00%</c:formatCode>
                <c:ptCount val="6"/>
                <c:pt idx="0">
                  <c:v>0</c:v>
                </c:pt>
                <c:pt idx="2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F9C-4A8E-B90F-675674E46657}"/>
            </c:ext>
          </c:extLst>
        </c:ser>
        <c:ser>
          <c:idx val="2"/>
          <c:order val="2"/>
          <c:spPr>
            <a:solidFill>
              <a:schemeClr val="accent6"/>
            </a:solidFill>
          </c:spPr>
          <c:invertIfNegative val="0"/>
          <c:cat>
            <c:strRef>
              <c:f>IzvestajSkola!$F$23:$K$23</c:f>
              <c:strCache>
                <c:ptCount val="5"/>
                <c:pt idx="0">
                  <c:v>osnovni:</c:v>
                </c:pt>
                <c:pt idx="2">
                  <c:v>srednji:</c:v>
                </c:pt>
                <c:pt idx="4">
                  <c:v>napredni:</c:v>
                </c:pt>
              </c:strCache>
            </c:strRef>
          </c:cat>
          <c:val>
            <c:numRef>
              <c:f>IzvestajSkola!$F$29:$K$29</c:f>
              <c:numCache>
                <c:formatCode>0.00%</c:formatCode>
                <c:ptCount val="6"/>
                <c:pt idx="0">
                  <c:v>0</c:v>
                </c:pt>
                <c:pt idx="2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F9C-4A8E-B90F-675674E46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0172672"/>
        <c:axId val="70174208"/>
        <c:axId val="0"/>
      </c:bar3DChart>
      <c:catAx>
        <c:axId val="70172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0174208"/>
        <c:crosses val="autoZero"/>
        <c:auto val="1"/>
        <c:lblAlgn val="ctr"/>
        <c:lblOffset val="100"/>
        <c:noMultiLvlLbl val="0"/>
      </c:catAx>
      <c:valAx>
        <c:axId val="7017420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70172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415919</xdr:colOff>
      <xdr:row>1</xdr:row>
      <xdr:rowOff>19050</xdr:rowOff>
    </xdr:from>
    <xdr:to>
      <xdr:col>7</xdr:col>
      <xdr:colOff>123824</xdr:colOff>
      <xdr:row>9</xdr:row>
      <xdr:rowOff>161024</xdr:rowOff>
    </xdr:to>
    <xdr:pic>
      <xdr:nvPicPr>
        <xdr:cNvPr id="2" name="Picture 1" descr="log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244719" y="209550"/>
          <a:ext cx="2222505" cy="1742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415919</xdr:colOff>
      <xdr:row>1</xdr:row>
      <xdr:rowOff>19050</xdr:rowOff>
    </xdr:from>
    <xdr:to>
      <xdr:col>7</xdr:col>
      <xdr:colOff>123824</xdr:colOff>
      <xdr:row>9</xdr:row>
      <xdr:rowOff>161024</xdr:rowOff>
    </xdr:to>
    <xdr:pic>
      <xdr:nvPicPr>
        <xdr:cNvPr id="2" name="Picture 1" descr="log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854194" y="209550"/>
          <a:ext cx="2222505" cy="1742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5</xdr:row>
      <xdr:rowOff>6350</xdr:rowOff>
    </xdr:from>
    <xdr:to>
      <xdr:col>26</xdr:col>
      <xdr:colOff>55563</xdr:colOff>
      <xdr:row>29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43</xdr:row>
      <xdr:rowOff>142875</xdr:rowOff>
    </xdr:from>
    <xdr:to>
      <xdr:col>26</xdr:col>
      <xdr:colOff>46038</xdr:colOff>
      <xdr:row>68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200025</xdr:colOff>
      <xdr:row>82</xdr:row>
      <xdr:rowOff>161925</xdr:rowOff>
    </xdr:from>
    <xdr:to>
      <xdr:col>26</xdr:col>
      <xdr:colOff>36513</xdr:colOff>
      <xdr:row>107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200025</xdr:colOff>
      <xdr:row>121</xdr:row>
      <xdr:rowOff>161925</xdr:rowOff>
    </xdr:from>
    <xdr:to>
      <xdr:col>26</xdr:col>
      <xdr:colOff>36513</xdr:colOff>
      <xdr:row>146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7</xdr:row>
      <xdr:rowOff>85724</xdr:rowOff>
    </xdr:from>
    <xdr:to>
      <xdr:col>8</xdr:col>
      <xdr:colOff>438150</xdr:colOff>
      <xdr:row>22</xdr:row>
      <xdr:rowOff>95249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285750</xdr:colOff>
      <xdr:row>3</xdr:row>
      <xdr:rowOff>57150</xdr:rowOff>
    </xdr:from>
    <xdr:to>
      <xdr:col>17</xdr:col>
      <xdr:colOff>419100</xdr:colOff>
      <xdr:row>18</xdr:row>
      <xdr:rowOff>66675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285750</xdr:colOff>
      <xdr:row>18</xdr:row>
      <xdr:rowOff>133350</xdr:rowOff>
    </xdr:from>
    <xdr:to>
      <xdr:col>17</xdr:col>
      <xdr:colOff>419100</xdr:colOff>
      <xdr:row>33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285750</xdr:colOff>
      <xdr:row>33</xdr:row>
      <xdr:rowOff>180975</xdr:rowOff>
    </xdr:from>
    <xdr:to>
      <xdr:col>17</xdr:col>
      <xdr:colOff>419100</xdr:colOff>
      <xdr:row>49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352424</xdr:colOff>
      <xdr:row>26</xdr:row>
      <xdr:rowOff>57149</xdr:rowOff>
    </xdr:from>
    <xdr:to>
      <xdr:col>8</xdr:col>
      <xdr:colOff>438149</xdr:colOff>
      <xdr:row>43</xdr:row>
      <xdr:rowOff>104775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f.vucinic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125" zoomScaleNormal="125" workbookViewId="0">
      <selection activeCell="B10" sqref="B10:K10"/>
    </sheetView>
  </sheetViews>
  <sheetFormatPr defaultRowHeight="14.4"/>
  <cols>
    <col min="10" max="10" width="11" customWidth="1"/>
  </cols>
  <sheetData>
    <row r="1" spans="1:11" ht="25.5" customHeight="1">
      <c r="C1" s="53" t="s">
        <v>67</v>
      </c>
      <c r="D1" s="54"/>
      <c r="E1" s="54"/>
      <c r="F1" s="54"/>
      <c r="G1" s="54"/>
      <c r="H1" s="54"/>
      <c r="I1" s="54"/>
    </row>
    <row r="2" spans="1:11" ht="20.25" customHeight="1">
      <c r="C2" s="54"/>
      <c r="D2" s="54"/>
      <c r="E2" s="54"/>
      <c r="F2" s="54"/>
      <c r="G2" s="54"/>
      <c r="H2" s="54"/>
      <c r="I2" s="54"/>
    </row>
    <row r="3" spans="1:11" ht="20.25" customHeight="1">
      <c r="C3" s="19"/>
      <c r="D3" s="19"/>
      <c r="E3" s="19"/>
      <c r="F3" s="19"/>
      <c r="G3" s="19"/>
      <c r="H3" s="19"/>
      <c r="I3" s="19"/>
    </row>
    <row r="4" spans="1:11" ht="20.25" customHeight="1">
      <c r="C4" s="19"/>
      <c r="D4" s="19"/>
      <c r="E4" s="19"/>
      <c r="F4" s="19"/>
      <c r="G4" s="19"/>
      <c r="H4" s="19"/>
      <c r="I4" s="19"/>
    </row>
    <row r="5" spans="1:11" ht="20.25" customHeight="1">
      <c r="B5" s="57" t="s">
        <v>60</v>
      </c>
      <c r="C5" s="57"/>
      <c r="D5" s="57"/>
      <c r="E5" s="57"/>
      <c r="F5" s="57"/>
      <c r="G5" s="57"/>
      <c r="H5" s="57"/>
      <c r="I5" s="57"/>
      <c r="J5" s="57"/>
    </row>
    <row r="6" spans="1:11" ht="20.25" customHeight="1">
      <c r="B6" s="57"/>
      <c r="C6" s="58"/>
      <c r="D6" s="58"/>
      <c r="E6" s="58"/>
      <c r="F6" s="58"/>
      <c r="G6" s="58"/>
      <c r="H6" s="58"/>
      <c r="I6" s="58"/>
      <c r="J6" s="58"/>
    </row>
    <row r="7" spans="1:11" ht="53.25" customHeight="1">
      <c r="B7" s="59" t="s">
        <v>68</v>
      </c>
      <c r="C7" s="60"/>
      <c r="D7" s="60"/>
      <c r="E7" s="60"/>
      <c r="F7" s="60"/>
      <c r="G7" s="60"/>
      <c r="H7" s="60"/>
      <c r="I7" s="60"/>
      <c r="J7" s="60"/>
    </row>
    <row r="8" spans="1:11" ht="53.25" customHeight="1">
      <c r="B8" s="59" t="s">
        <v>69</v>
      </c>
      <c r="C8" s="59"/>
      <c r="D8" s="59"/>
      <c r="E8" s="59"/>
      <c r="F8" s="59"/>
      <c r="G8" s="59"/>
      <c r="H8" s="59"/>
      <c r="I8" s="59"/>
      <c r="J8" s="59"/>
    </row>
    <row r="9" spans="1:11" ht="20.25" customHeight="1">
      <c r="B9" s="50" t="s">
        <v>70</v>
      </c>
      <c r="C9" s="50"/>
      <c r="D9" s="50"/>
      <c r="E9" s="50"/>
      <c r="F9" s="19"/>
      <c r="G9" s="19"/>
      <c r="H9" s="19"/>
      <c r="I9" s="19"/>
    </row>
    <row r="10" spans="1:11" ht="79.2" customHeight="1">
      <c r="B10" s="55" t="s">
        <v>71</v>
      </c>
      <c r="C10" s="56"/>
      <c r="D10" s="56"/>
      <c r="E10" s="56"/>
      <c r="F10" s="56"/>
      <c r="G10" s="56"/>
      <c r="H10" s="56"/>
      <c r="I10" s="56"/>
      <c r="J10" s="56"/>
      <c r="K10" s="56"/>
    </row>
    <row r="12" spans="1:11">
      <c r="B12" s="56" t="s">
        <v>72</v>
      </c>
      <c r="C12" s="56"/>
      <c r="D12" s="56"/>
      <c r="E12" s="56"/>
      <c r="F12" s="56"/>
      <c r="G12" s="56"/>
      <c r="H12" s="56"/>
      <c r="I12" s="56"/>
      <c r="J12" s="56"/>
      <c r="K12" s="56"/>
    </row>
    <row r="13" spans="1:11" ht="7.5" customHeight="1"/>
    <row r="14" spans="1:11" ht="47.25" customHeight="1">
      <c r="A14" s="15"/>
      <c r="B14" s="55" t="s">
        <v>73</v>
      </c>
      <c r="C14" s="56"/>
      <c r="D14" s="56"/>
      <c r="E14" s="56"/>
      <c r="F14" s="56"/>
      <c r="G14" s="56"/>
      <c r="H14" s="56"/>
      <c r="I14" s="56"/>
      <c r="J14" s="56"/>
      <c r="K14" s="56"/>
    </row>
    <row r="15" spans="1:11" ht="10.5" customHeight="1"/>
    <row r="16" spans="1:11">
      <c r="A16" s="16"/>
      <c r="B16" s="56" t="s">
        <v>74</v>
      </c>
      <c r="C16" s="56"/>
      <c r="D16" s="56"/>
      <c r="E16" s="56"/>
      <c r="F16" s="56"/>
      <c r="G16" s="56"/>
      <c r="H16" s="56"/>
      <c r="I16" s="56"/>
      <c r="J16" s="56"/>
      <c r="K16" s="56"/>
    </row>
    <row r="17" spans="1:11" ht="8.25" customHeight="1"/>
    <row r="18" spans="1:11" ht="45.75" customHeight="1">
      <c r="A18" s="17"/>
      <c r="B18" s="55" t="s">
        <v>75</v>
      </c>
      <c r="C18" s="56"/>
      <c r="D18" s="56"/>
      <c r="E18" s="56"/>
      <c r="F18" s="56"/>
      <c r="G18" s="56"/>
      <c r="H18" s="56"/>
      <c r="I18" s="56"/>
      <c r="J18" s="56"/>
      <c r="K18" s="56"/>
    </row>
    <row r="19" spans="1:11" ht="10.5" customHeight="1"/>
    <row r="20" spans="1:11">
      <c r="A20" s="18"/>
      <c r="B20" s="56" t="s">
        <v>76</v>
      </c>
      <c r="C20" s="56"/>
      <c r="D20" s="56"/>
      <c r="E20" s="56"/>
      <c r="F20" s="56"/>
      <c r="G20" s="56"/>
      <c r="H20" s="56"/>
      <c r="I20" s="56"/>
      <c r="J20" s="56"/>
      <c r="K20" s="56"/>
    </row>
    <row r="22" spans="1:11">
      <c r="B22" s="23"/>
    </row>
    <row r="23" spans="1:11">
      <c r="B23" s="23"/>
    </row>
    <row r="24" spans="1:11">
      <c r="B24" s="23" t="s">
        <v>5</v>
      </c>
      <c r="H24" s="52" t="s">
        <v>19</v>
      </c>
      <c r="I24" s="52"/>
      <c r="J24" s="52"/>
    </row>
    <row r="25" spans="1:11">
      <c r="B25" s="52" t="s">
        <v>77</v>
      </c>
      <c r="C25" s="52"/>
      <c r="H25" s="51" t="s">
        <v>20</v>
      </c>
      <c r="I25" s="52"/>
      <c r="J25" s="52"/>
    </row>
  </sheetData>
  <sheetProtection algorithmName="SHA-512" hashValue="wwprmWqUq7rapT2c8FrsLEQH80BQTq2VTWiwMWZPn2bwdwVxfBqLae/qIr1wkZ3SwmdJ2k5nyWyr6jCdTrskGg==" saltValue="Y8JmcOYnoH1yUvdId8ABYw==" spinCount="100000" sheet="1" objects="1" scenarios="1"/>
  <mergeCells count="15">
    <mergeCell ref="B9:E9"/>
    <mergeCell ref="H25:J25"/>
    <mergeCell ref="B25:C25"/>
    <mergeCell ref="C1:I2"/>
    <mergeCell ref="B10:K10"/>
    <mergeCell ref="B12:K12"/>
    <mergeCell ref="B5:J5"/>
    <mergeCell ref="B6:J6"/>
    <mergeCell ref="B7:J7"/>
    <mergeCell ref="B8:J8"/>
    <mergeCell ref="B16:K16"/>
    <mergeCell ref="B18:K18"/>
    <mergeCell ref="B14:K14"/>
    <mergeCell ref="B20:K20"/>
    <mergeCell ref="H24:J24"/>
  </mergeCells>
  <hyperlinks>
    <hyperlink ref="H25" r:id="rId1" xr:uid="{00000000-0004-0000-0000-000000000000}"/>
  </hyperlinks>
  <pageMargins left="0" right="0" top="0" bottom="0" header="0" footer="0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34"/>
  <sheetViews>
    <sheetView workbookViewId="0">
      <selection activeCell="H6" sqref="H6"/>
    </sheetView>
  </sheetViews>
  <sheetFormatPr defaultRowHeight="14.4"/>
  <cols>
    <col min="1" max="1" width="6.44140625" customWidth="1"/>
    <col min="2" max="2" width="8.44140625" customWidth="1"/>
    <col min="3" max="3" width="7.5546875" customWidth="1"/>
    <col min="4" max="18" width="7.33203125" customWidth="1"/>
    <col min="19" max="19" width="7.5546875" customWidth="1"/>
  </cols>
  <sheetData>
    <row r="2" spans="1:22" ht="15.6">
      <c r="A2" s="4"/>
      <c r="B2" s="8" t="s">
        <v>7</v>
      </c>
      <c r="C2" s="64" t="s">
        <v>80</v>
      </c>
      <c r="D2" s="64"/>
      <c r="E2" s="64"/>
      <c r="F2" s="4"/>
      <c r="G2" s="4"/>
      <c r="H2" s="4"/>
      <c r="I2" s="4"/>
      <c r="J2" s="4"/>
      <c r="K2" s="4"/>
      <c r="L2" s="4"/>
      <c r="M2" s="4"/>
      <c r="N2" s="4"/>
      <c r="O2" s="63" t="s">
        <v>6</v>
      </c>
      <c r="P2" s="63"/>
      <c r="Q2" s="62" t="s">
        <v>66</v>
      </c>
      <c r="R2" s="62"/>
      <c r="S2" s="4"/>
    </row>
    <row r="3" spans="1:22" ht="15.6">
      <c r="A3" s="4"/>
      <c r="B3" s="4"/>
      <c r="C3" s="4"/>
      <c r="D3" s="4"/>
      <c r="E3" s="4"/>
      <c r="F3" s="4"/>
      <c r="G3" s="4"/>
      <c r="H3" s="61" t="s">
        <v>65</v>
      </c>
      <c r="I3" s="61"/>
      <c r="J3" s="61"/>
      <c r="K3" s="61"/>
      <c r="L3" s="61"/>
      <c r="M3" s="61"/>
      <c r="N3" s="61"/>
      <c r="O3" s="4"/>
      <c r="P3" s="4"/>
      <c r="Q3" s="4"/>
      <c r="R3" s="4"/>
      <c r="S3" s="4"/>
    </row>
    <row r="4" spans="1:22" ht="15.6">
      <c r="A4" s="4"/>
      <c r="B4" s="4"/>
      <c r="C4" s="4"/>
      <c r="D4" s="4"/>
      <c r="E4" s="4"/>
      <c r="F4" s="4"/>
      <c r="G4" s="4"/>
      <c r="H4" s="61"/>
      <c r="I4" s="61"/>
      <c r="J4" s="61"/>
      <c r="K4" s="61"/>
      <c r="L4" s="61"/>
      <c r="M4" s="61"/>
      <c r="N4" s="61"/>
      <c r="O4" s="4"/>
      <c r="P4" s="4"/>
      <c r="Q4" s="4"/>
      <c r="R4" s="4"/>
      <c r="S4" s="4"/>
    </row>
    <row r="5" spans="1:22" ht="16.2" thickBo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V5" s="1"/>
    </row>
    <row r="6" spans="1:22" ht="16.2" thickBot="1">
      <c r="A6" s="4"/>
      <c r="B6" s="70" t="s">
        <v>1</v>
      </c>
      <c r="C6" s="72" t="s">
        <v>18</v>
      </c>
      <c r="D6" s="65" t="s">
        <v>8</v>
      </c>
      <c r="E6" s="66"/>
      <c r="F6" s="66"/>
      <c r="G6" s="67"/>
      <c r="H6" s="21"/>
      <c r="I6" s="65" t="s">
        <v>9</v>
      </c>
      <c r="J6" s="66"/>
      <c r="K6" s="66"/>
      <c r="L6" s="67"/>
      <c r="M6" s="21"/>
      <c r="N6" s="65" t="s">
        <v>10</v>
      </c>
      <c r="O6" s="66"/>
      <c r="P6" s="66"/>
      <c r="Q6" s="67"/>
      <c r="R6" s="21"/>
      <c r="S6" s="4"/>
    </row>
    <row r="7" spans="1:22" ht="15.6">
      <c r="A7" s="4"/>
      <c r="B7" s="71"/>
      <c r="C7" s="73"/>
      <c r="D7" s="13">
        <v>1</v>
      </c>
      <c r="E7" s="12">
        <v>0.5</v>
      </c>
      <c r="F7" s="12">
        <v>0</v>
      </c>
      <c r="G7" s="12" t="s">
        <v>0</v>
      </c>
      <c r="H7" s="14" t="s">
        <v>4</v>
      </c>
      <c r="I7" s="13">
        <v>1</v>
      </c>
      <c r="J7" s="12">
        <v>0.5</v>
      </c>
      <c r="K7" s="12">
        <v>0</v>
      </c>
      <c r="L7" s="12" t="s">
        <v>0</v>
      </c>
      <c r="M7" s="14" t="s">
        <v>4</v>
      </c>
      <c r="N7" s="13">
        <v>1</v>
      </c>
      <c r="O7" s="12">
        <v>0.5</v>
      </c>
      <c r="P7" s="12">
        <v>0</v>
      </c>
      <c r="Q7" s="12" t="s">
        <v>0</v>
      </c>
      <c r="R7" s="11" t="s">
        <v>4</v>
      </c>
      <c r="S7" s="4"/>
    </row>
    <row r="8" spans="1:22" ht="15.6">
      <c r="A8" s="4"/>
      <c r="B8" s="5">
        <v>1</v>
      </c>
      <c r="C8" s="48"/>
      <c r="D8" s="44"/>
      <c r="E8" s="45"/>
      <c r="F8" s="45"/>
      <c r="G8" s="45"/>
      <c r="H8" s="9">
        <f>SUM(D8:G8)</f>
        <v>0</v>
      </c>
      <c r="I8" s="44"/>
      <c r="J8" s="45"/>
      <c r="K8" s="45"/>
      <c r="L8" s="45"/>
      <c r="M8" s="9">
        <f>SUM(I8:L8)</f>
        <v>0</v>
      </c>
      <c r="N8" s="44"/>
      <c r="O8" s="45"/>
      <c r="P8" s="45"/>
      <c r="Q8" s="45"/>
      <c r="R8" s="9">
        <f>SUM(N8:Q8)</f>
        <v>0</v>
      </c>
      <c r="S8" s="4"/>
    </row>
    <row r="9" spans="1:22" ht="15.6">
      <c r="A9" s="4"/>
      <c r="B9" s="5">
        <v>2</v>
      </c>
      <c r="C9" s="48"/>
      <c r="D9" s="44"/>
      <c r="E9" s="45"/>
      <c r="F9" s="45"/>
      <c r="G9" s="45"/>
      <c r="H9" s="9">
        <f t="shared" ref="H9:H27" si="0">SUM(D9:G9)</f>
        <v>0</v>
      </c>
      <c r="I9" s="44"/>
      <c r="J9" s="45"/>
      <c r="K9" s="45"/>
      <c r="L9" s="45"/>
      <c r="M9" s="9">
        <f t="shared" ref="M9:M27" si="1">SUM(I9:L9)</f>
        <v>0</v>
      </c>
      <c r="N9" s="44"/>
      <c r="O9" s="45"/>
      <c r="P9" s="45"/>
      <c r="Q9" s="45"/>
      <c r="R9" s="9">
        <f t="shared" ref="R9:R27" si="2">SUM(N9:Q9)</f>
        <v>0</v>
      </c>
      <c r="S9" s="4"/>
    </row>
    <row r="10" spans="1:22" ht="15.6">
      <c r="A10" s="4"/>
      <c r="B10" s="5">
        <v>3</v>
      </c>
      <c r="C10" s="48"/>
      <c r="D10" s="44"/>
      <c r="E10" s="45"/>
      <c r="F10" s="45"/>
      <c r="G10" s="45"/>
      <c r="H10" s="9">
        <f t="shared" si="0"/>
        <v>0</v>
      </c>
      <c r="I10" s="44"/>
      <c r="J10" s="45"/>
      <c r="K10" s="45"/>
      <c r="L10" s="45"/>
      <c r="M10" s="9">
        <f t="shared" si="1"/>
        <v>0</v>
      </c>
      <c r="N10" s="44"/>
      <c r="O10" s="45"/>
      <c r="P10" s="45"/>
      <c r="Q10" s="45"/>
      <c r="R10" s="9">
        <f t="shared" si="2"/>
        <v>0</v>
      </c>
      <c r="S10" s="4"/>
    </row>
    <row r="11" spans="1:22" ht="15.6">
      <c r="A11" s="4"/>
      <c r="B11" s="5">
        <v>4</v>
      </c>
      <c r="C11" s="48"/>
      <c r="D11" s="44"/>
      <c r="E11" s="45"/>
      <c r="F11" s="45"/>
      <c r="G11" s="45"/>
      <c r="H11" s="9">
        <f t="shared" si="0"/>
        <v>0</v>
      </c>
      <c r="I11" s="44"/>
      <c r="J11" s="45"/>
      <c r="K11" s="45"/>
      <c r="L11" s="45"/>
      <c r="M11" s="9">
        <f t="shared" si="1"/>
        <v>0</v>
      </c>
      <c r="N11" s="44"/>
      <c r="O11" s="45"/>
      <c r="P11" s="45"/>
      <c r="Q11" s="45"/>
      <c r="R11" s="9">
        <f t="shared" si="2"/>
        <v>0</v>
      </c>
      <c r="S11" s="4"/>
    </row>
    <row r="12" spans="1:22" ht="15.6">
      <c r="A12" s="4"/>
      <c r="B12" s="5">
        <v>5</v>
      </c>
      <c r="C12" s="48"/>
      <c r="D12" s="44"/>
      <c r="E12" s="45"/>
      <c r="F12" s="45"/>
      <c r="G12" s="45"/>
      <c r="H12" s="9">
        <f t="shared" si="0"/>
        <v>0</v>
      </c>
      <c r="I12" s="44"/>
      <c r="J12" s="45"/>
      <c r="K12" s="45"/>
      <c r="L12" s="45"/>
      <c r="M12" s="9">
        <f t="shared" si="1"/>
        <v>0</v>
      </c>
      <c r="N12" s="44"/>
      <c r="O12" s="45"/>
      <c r="P12" s="45"/>
      <c r="Q12" s="45"/>
      <c r="R12" s="9">
        <f t="shared" si="2"/>
        <v>0</v>
      </c>
      <c r="S12" s="4"/>
    </row>
    <row r="13" spans="1:22" ht="15.6">
      <c r="A13" s="4"/>
      <c r="B13" s="5">
        <v>6</v>
      </c>
      <c r="C13" s="48"/>
      <c r="D13" s="44"/>
      <c r="E13" s="45"/>
      <c r="F13" s="45"/>
      <c r="G13" s="45"/>
      <c r="H13" s="9">
        <f t="shared" si="0"/>
        <v>0</v>
      </c>
      <c r="I13" s="44"/>
      <c r="J13" s="45"/>
      <c r="K13" s="45"/>
      <c r="L13" s="45"/>
      <c r="M13" s="9">
        <f t="shared" si="1"/>
        <v>0</v>
      </c>
      <c r="N13" s="44"/>
      <c r="O13" s="45"/>
      <c r="P13" s="45"/>
      <c r="Q13" s="45"/>
      <c r="R13" s="9">
        <f t="shared" si="2"/>
        <v>0</v>
      </c>
      <c r="S13" s="4"/>
    </row>
    <row r="14" spans="1:22" ht="15.6">
      <c r="A14" s="4"/>
      <c r="B14" s="5">
        <v>7</v>
      </c>
      <c r="C14" s="48"/>
      <c r="D14" s="44"/>
      <c r="E14" s="45"/>
      <c r="F14" s="45"/>
      <c r="G14" s="45"/>
      <c r="H14" s="9">
        <f t="shared" si="0"/>
        <v>0</v>
      </c>
      <c r="I14" s="44"/>
      <c r="J14" s="45"/>
      <c r="K14" s="45"/>
      <c r="L14" s="45"/>
      <c r="M14" s="9">
        <f t="shared" si="1"/>
        <v>0</v>
      </c>
      <c r="N14" s="44"/>
      <c r="O14" s="45"/>
      <c r="P14" s="45"/>
      <c r="Q14" s="45"/>
      <c r="R14" s="9">
        <f t="shared" si="2"/>
        <v>0</v>
      </c>
      <c r="S14" s="4"/>
    </row>
    <row r="15" spans="1:22" ht="15.6">
      <c r="A15" s="4"/>
      <c r="B15" s="5">
        <v>8</v>
      </c>
      <c r="C15" s="48"/>
      <c r="D15" s="44"/>
      <c r="E15" s="45"/>
      <c r="F15" s="45"/>
      <c r="G15" s="45"/>
      <c r="H15" s="9">
        <f t="shared" si="0"/>
        <v>0</v>
      </c>
      <c r="I15" s="44"/>
      <c r="J15" s="45"/>
      <c r="K15" s="45"/>
      <c r="L15" s="45"/>
      <c r="M15" s="9">
        <f t="shared" si="1"/>
        <v>0</v>
      </c>
      <c r="N15" s="44"/>
      <c r="O15" s="45"/>
      <c r="P15" s="45"/>
      <c r="Q15" s="45"/>
      <c r="R15" s="9">
        <f t="shared" si="2"/>
        <v>0</v>
      </c>
      <c r="S15" s="4"/>
    </row>
    <row r="16" spans="1:22" ht="15.6">
      <c r="A16" s="4"/>
      <c r="B16" s="5">
        <v>9</v>
      </c>
      <c r="C16" s="48"/>
      <c r="D16" s="44"/>
      <c r="E16" s="45"/>
      <c r="F16" s="45"/>
      <c r="G16" s="45"/>
      <c r="H16" s="9">
        <f t="shared" si="0"/>
        <v>0</v>
      </c>
      <c r="I16" s="44"/>
      <c r="J16" s="45"/>
      <c r="K16" s="45"/>
      <c r="L16" s="45"/>
      <c r="M16" s="9">
        <f t="shared" si="1"/>
        <v>0</v>
      </c>
      <c r="N16" s="44"/>
      <c r="O16" s="45"/>
      <c r="P16" s="45"/>
      <c r="Q16" s="45"/>
      <c r="R16" s="9">
        <f t="shared" si="2"/>
        <v>0</v>
      </c>
      <c r="S16" s="4"/>
    </row>
    <row r="17" spans="1:19" ht="15.6">
      <c r="A17" s="4"/>
      <c r="B17" s="5">
        <v>10</v>
      </c>
      <c r="C17" s="48"/>
      <c r="D17" s="44"/>
      <c r="E17" s="45"/>
      <c r="F17" s="45"/>
      <c r="G17" s="45"/>
      <c r="H17" s="9">
        <f t="shared" si="0"/>
        <v>0</v>
      </c>
      <c r="I17" s="44"/>
      <c r="J17" s="45"/>
      <c r="K17" s="45"/>
      <c r="L17" s="45"/>
      <c r="M17" s="9">
        <f t="shared" si="1"/>
        <v>0</v>
      </c>
      <c r="N17" s="44"/>
      <c r="O17" s="45"/>
      <c r="P17" s="45"/>
      <c r="Q17" s="45"/>
      <c r="R17" s="9">
        <f t="shared" si="2"/>
        <v>0</v>
      </c>
      <c r="S17" s="4"/>
    </row>
    <row r="18" spans="1:19" ht="15.6">
      <c r="A18" s="4"/>
      <c r="B18" s="5">
        <v>11</v>
      </c>
      <c r="C18" s="48"/>
      <c r="D18" s="44"/>
      <c r="E18" s="45"/>
      <c r="F18" s="45"/>
      <c r="G18" s="45"/>
      <c r="H18" s="9">
        <f t="shared" si="0"/>
        <v>0</v>
      </c>
      <c r="I18" s="44"/>
      <c r="J18" s="45"/>
      <c r="K18" s="45"/>
      <c r="L18" s="45"/>
      <c r="M18" s="9">
        <f t="shared" si="1"/>
        <v>0</v>
      </c>
      <c r="N18" s="44"/>
      <c r="O18" s="45"/>
      <c r="P18" s="45"/>
      <c r="Q18" s="45"/>
      <c r="R18" s="9">
        <f t="shared" si="2"/>
        <v>0</v>
      </c>
      <c r="S18" s="4"/>
    </row>
    <row r="19" spans="1:19" ht="15.6">
      <c r="A19" s="4"/>
      <c r="B19" s="5">
        <v>12</v>
      </c>
      <c r="C19" s="48"/>
      <c r="D19" s="44"/>
      <c r="E19" s="45"/>
      <c r="F19" s="45"/>
      <c r="G19" s="45"/>
      <c r="H19" s="9">
        <f t="shared" si="0"/>
        <v>0</v>
      </c>
      <c r="I19" s="44"/>
      <c r="J19" s="45"/>
      <c r="K19" s="45"/>
      <c r="L19" s="45"/>
      <c r="M19" s="9">
        <f t="shared" si="1"/>
        <v>0</v>
      </c>
      <c r="N19" s="44"/>
      <c r="O19" s="45"/>
      <c r="P19" s="45"/>
      <c r="Q19" s="45"/>
      <c r="R19" s="9">
        <f t="shared" si="2"/>
        <v>0</v>
      </c>
      <c r="S19" s="4"/>
    </row>
    <row r="20" spans="1:19" ht="15.6">
      <c r="A20" s="4"/>
      <c r="B20" s="5">
        <v>13</v>
      </c>
      <c r="C20" s="48"/>
      <c r="D20" s="44"/>
      <c r="E20" s="45"/>
      <c r="F20" s="45"/>
      <c r="G20" s="45"/>
      <c r="H20" s="9">
        <f t="shared" si="0"/>
        <v>0</v>
      </c>
      <c r="I20" s="44"/>
      <c r="J20" s="45"/>
      <c r="K20" s="45"/>
      <c r="L20" s="45"/>
      <c r="M20" s="9">
        <f t="shared" si="1"/>
        <v>0</v>
      </c>
      <c r="N20" s="44"/>
      <c r="O20" s="45"/>
      <c r="P20" s="45"/>
      <c r="Q20" s="45"/>
      <c r="R20" s="9">
        <f t="shared" si="2"/>
        <v>0</v>
      </c>
      <c r="S20" s="4"/>
    </row>
    <row r="21" spans="1:19" ht="15.6">
      <c r="A21" s="4"/>
      <c r="B21" s="5">
        <v>14</v>
      </c>
      <c r="C21" s="48"/>
      <c r="D21" s="44"/>
      <c r="E21" s="45"/>
      <c r="F21" s="45"/>
      <c r="G21" s="45"/>
      <c r="H21" s="9">
        <f t="shared" si="0"/>
        <v>0</v>
      </c>
      <c r="I21" s="44"/>
      <c r="J21" s="45"/>
      <c r="K21" s="45"/>
      <c r="L21" s="45"/>
      <c r="M21" s="9">
        <f t="shared" si="1"/>
        <v>0</v>
      </c>
      <c r="N21" s="44"/>
      <c r="O21" s="45"/>
      <c r="P21" s="45"/>
      <c r="Q21" s="45"/>
      <c r="R21" s="9">
        <f t="shared" si="2"/>
        <v>0</v>
      </c>
      <c r="S21" s="4"/>
    </row>
    <row r="22" spans="1:19" ht="15.6">
      <c r="A22" s="4"/>
      <c r="B22" s="5">
        <v>15</v>
      </c>
      <c r="C22" s="48"/>
      <c r="D22" s="44"/>
      <c r="E22" s="45"/>
      <c r="F22" s="45"/>
      <c r="G22" s="45"/>
      <c r="H22" s="9">
        <f t="shared" si="0"/>
        <v>0</v>
      </c>
      <c r="I22" s="44"/>
      <c r="J22" s="45"/>
      <c r="K22" s="45"/>
      <c r="L22" s="45"/>
      <c r="M22" s="9">
        <f t="shared" si="1"/>
        <v>0</v>
      </c>
      <c r="N22" s="44"/>
      <c r="O22" s="45"/>
      <c r="P22" s="45"/>
      <c r="Q22" s="45"/>
      <c r="R22" s="9">
        <f t="shared" si="2"/>
        <v>0</v>
      </c>
      <c r="S22" s="4"/>
    </row>
    <row r="23" spans="1:19" ht="15.6">
      <c r="A23" s="4"/>
      <c r="B23" s="5">
        <v>16</v>
      </c>
      <c r="C23" s="48"/>
      <c r="D23" s="44"/>
      <c r="E23" s="45"/>
      <c r="F23" s="45"/>
      <c r="G23" s="45"/>
      <c r="H23" s="9">
        <f t="shared" si="0"/>
        <v>0</v>
      </c>
      <c r="I23" s="44"/>
      <c r="J23" s="45"/>
      <c r="K23" s="45"/>
      <c r="L23" s="45"/>
      <c r="M23" s="9">
        <f t="shared" si="1"/>
        <v>0</v>
      </c>
      <c r="N23" s="44"/>
      <c r="O23" s="45"/>
      <c r="P23" s="45"/>
      <c r="Q23" s="45"/>
      <c r="R23" s="9">
        <f t="shared" si="2"/>
        <v>0</v>
      </c>
      <c r="S23" s="4"/>
    </row>
    <row r="24" spans="1:19" ht="15.6">
      <c r="A24" s="4"/>
      <c r="B24" s="5">
        <v>17</v>
      </c>
      <c r="C24" s="48"/>
      <c r="D24" s="44"/>
      <c r="E24" s="45"/>
      <c r="F24" s="45"/>
      <c r="G24" s="45"/>
      <c r="H24" s="9">
        <f t="shared" si="0"/>
        <v>0</v>
      </c>
      <c r="I24" s="44"/>
      <c r="J24" s="45"/>
      <c r="K24" s="45"/>
      <c r="L24" s="45"/>
      <c r="M24" s="9">
        <f t="shared" si="1"/>
        <v>0</v>
      </c>
      <c r="N24" s="44"/>
      <c r="O24" s="45"/>
      <c r="P24" s="45"/>
      <c r="Q24" s="45"/>
      <c r="R24" s="9">
        <f t="shared" si="2"/>
        <v>0</v>
      </c>
      <c r="S24" s="4"/>
    </row>
    <row r="25" spans="1:19" ht="15.6">
      <c r="A25" s="4"/>
      <c r="B25" s="5">
        <v>18</v>
      </c>
      <c r="C25" s="48"/>
      <c r="D25" s="44"/>
      <c r="E25" s="45"/>
      <c r="F25" s="45"/>
      <c r="G25" s="45"/>
      <c r="H25" s="9">
        <f t="shared" si="0"/>
        <v>0</v>
      </c>
      <c r="I25" s="44"/>
      <c r="J25" s="45"/>
      <c r="K25" s="45"/>
      <c r="L25" s="45"/>
      <c r="M25" s="9">
        <f t="shared" si="1"/>
        <v>0</v>
      </c>
      <c r="N25" s="44"/>
      <c r="O25" s="45"/>
      <c r="P25" s="45"/>
      <c r="Q25" s="45"/>
      <c r="R25" s="9">
        <f t="shared" si="2"/>
        <v>0</v>
      </c>
      <c r="S25" s="4"/>
    </row>
    <row r="26" spans="1:19" ht="15.6">
      <c r="A26" s="4"/>
      <c r="B26" s="5">
        <v>19</v>
      </c>
      <c r="C26" s="48"/>
      <c r="D26" s="44"/>
      <c r="E26" s="45"/>
      <c r="F26" s="45"/>
      <c r="G26" s="45"/>
      <c r="H26" s="9">
        <f t="shared" si="0"/>
        <v>0</v>
      </c>
      <c r="I26" s="44"/>
      <c r="J26" s="45"/>
      <c r="K26" s="45"/>
      <c r="L26" s="45"/>
      <c r="M26" s="9">
        <f t="shared" si="1"/>
        <v>0</v>
      </c>
      <c r="N26" s="44"/>
      <c r="O26" s="45"/>
      <c r="P26" s="45"/>
      <c r="Q26" s="45"/>
      <c r="R26" s="9">
        <f t="shared" si="2"/>
        <v>0</v>
      </c>
      <c r="S26" s="4"/>
    </row>
    <row r="27" spans="1:19" ht="16.2" thickBot="1">
      <c r="A27" s="4"/>
      <c r="B27" s="6">
        <v>20</v>
      </c>
      <c r="C27" s="49"/>
      <c r="D27" s="46"/>
      <c r="E27" s="47"/>
      <c r="F27" s="47"/>
      <c r="G27" s="47"/>
      <c r="H27" s="9">
        <f t="shared" si="0"/>
        <v>0</v>
      </c>
      <c r="I27" s="46"/>
      <c r="J27" s="47"/>
      <c r="K27" s="47"/>
      <c r="L27" s="47"/>
      <c r="M27" s="10">
        <f t="shared" si="1"/>
        <v>0</v>
      </c>
      <c r="N27" s="46"/>
      <c r="O27" s="47"/>
      <c r="P27" s="47"/>
      <c r="Q27" s="47"/>
      <c r="R27" s="10">
        <f t="shared" si="2"/>
        <v>0</v>
      </c>
      <c r="S27" s="4"/>
    </row>
    <row r="28" spans="1:19" ht="15.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5.6">
      <c r="A29" s="4"/>
      <c r="B29" s="4"/>
      <c r="C29" s="68" t="s">
        <v>14</v>
      </c>
      <c r="D29" s="6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5.6">
      <c r="A30" s="4"/>
      <c r="B30" s="4"/>
      <c r="C30" s="20" t="s">
        <v>11</v>
      </c>
      <c r="D30" s="69" t="s">
        <v>15</v>
      </c>
      <c r="E30" s="69"/>
      <c r="F30" s="69"/>
      <c r="G30" s="4">
        <f>COUNTIF(C8:C27,"o")</f>
        <v>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5.6">
      <c r="A31" s="4"/>
      <c r="B31" s="4"/>
      <c r="C31" s="20" t="s">
        <v>12</v>
      </c>
      <c r="D31" s="69" t="s">
        <v>16</v>
      </c>
      <c r="E31" s="69"/>
      <c r="F31" s="69"/>
      <c r="G31" s="4">
        <f>COUNTIF(C8:C27,"s")</f>
        <v>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5.6">
      <c r="A32" s="4"/>
      <c r="B32" s="4"/>
      <c r="C32" s="20" t="s">
        <v>13</v>
      </c>
      <c r="D32" s="69" t="s">
        <v>17</v>
      </c>
      <c r="E32" s="69"/>
      <c r="F32" s="69"/>
      <c r="G32" s="4">
        <f>COUNTIF(C8:C27,"n")</f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5.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.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</sheetData>
  <sheetProtection algorithmName="SHA-512" hashValue="+Wh05C0fx96E6zXON2wKCJgnAGpipx8pJw9+OTuNKZ//i/ddyG8A3iNbcAHmiyMYdUzv6XTxTA7aa+sNK83qAQ==" saltValue="vXOKxk5T4ashbpuUA0JUAw==" spinCount="100000" sheet="1" objects="1" scenarios="1"/>
  <mergeCells count="13">
    <mergeCell ref="C29:D29"/>
    <mergeCell ref="D30:F30"/>
    <mergeCell ref="D31:F31"/>
    <mergeCell ref="D32:F32"/>
    <mergeCell ref="B6:B7"/>
    <mergeCell ref="C6:C7"/>
    <mergeCell ref="H3:N4"/>
    <mergeCell ref="Q2:R2"/>
    <mergeCell ref="O2:P2"/>
    <mergeCell ref="C2:E2"/>
    <mergeCell ref="D6:G6"/>
    <mergeCell ref="I6:L6"/>
    <mergeCell ref="N6:Q6"/>
  </mergeCells>
  <conditionalFormatting sqref="H8:H27">
    <cfRule type="cellIs" dxfId="13" priority="8" operator="notEqual">
      <formula>$H$6</formula>
    </cfRule>
  </conditionalFormatting>
  <conditionalFormatting sqref="H8:H27">
    <cfRule type="cellIs" dxfId="12" priority="7" operator="notEqual">
      <formula>$H$6</formula>
    </cfRule>
  </conditionalFormatting>
  <conditionalFormatting sqref="M8:M27">
    <cfRule type="cellIs" dxfId="11" priority="6" operator="notEqual">
      <formula>$M$6</formula>
    </cfRule>
  </conditionalFormatting>
  <conditionalFormatting sqref="R8:R27">
    <cfRule type="cellIs" dxfId="10" priority="5" operator="notEqual">
      <formula>$R$6</formula>
    </cfRule>
  </conditionalFormatting>
  <conditionalFormatting sqref="D8:G27">
    <cfRule type="cellIs" dxfId="9" priority="4" operator="notBetween">
      <formula>0</formula>
      <formula>$H$6</formula>
    </cfRule>
  </conditionalFormatting>
  <conditionalFormatting sqref="I8:L27">
    <cfRule type="cellIs" priority="3" operator="notBetween">
      <formula>0</formula>
      <formula>$M$6</formula>
    </cfRule>
  </conditionalFormatting>
  <conditionalFormatting sqref="N8:Q27">
    <cfRule type="cellIs" priority="2" operator="notBetween">
      <formula>0</formula>
      <formula>$R$6</formula>
    </cfRule>
  </conditionalFormatting>
  <conditionalFormatting sqref="D8:G11">
    <cfRule type="cellIs" dxfId="8" priority="1" operator="notBetween">
      <formula>0</formula>
      <formula>$H$6</formula>
    </cfRule>
  </conditionalFormatting>
  <dataValidations count="1">
    <dataValidation type="list" allowBlank="1" showInputMessage="1" showErrorMessage="1" errorTitle="Greška!!!" error="o - osnovni nivo_x000a_s - srednji nivo_x000a_n - napredni nivo" sqref="C8:C27" xr:uid="{00000000-0002-0000-0100-000000000000}">
      <formula1>$C$30:$C$32</formula1>
    </dataValidation>
  </dataValidations>
  <pageMargins left="0" right="0" top="0" bottom="0" header="0" footer="0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5"/>
  <sheetViews>
    <sheetView workbookViewId="0">
      <selection activeCell="C14" sqref="C14:I14"/>
    </sheetView>
  </sheetViews>
  <sheetFormatPr defaultRowHeight="14.4"/>
  <cols>
    <col min="1" max="1" width="3.33203125" customWidth="1"/>
    <col min="7" max="7" width="10.33203125" bestFit="1" customWidth="1"/>
    <col min="12" max="12" width="5" customWidth="1"/>
  </cols>
  <sheetData>
    <row r="1" spans="1:1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.6">
      <c r="A2" s="78" t="str">
        <f>UnosRezultata!C2</f>
        <v>Školski Probni ZI</v>
      </c>
      <c r="B2" s="78"/>
      <c r="C2" s="78"/>
      <c r="D2" s="7"/>
      <c r="E2" s="7"/>
      <c r="F2" s="7"/>
      <c r="G2" s="7"/>
      <c r="H2" s="7"/>
      <c r="I2" s="7"/>
      <c r="J2" s="76" t="str">
        <f>UnosRezultata!Q2</f>
        <v>25.02.2023.</v>
      </c>
      <c r="K2" s="76"/>
    </row>
    <row r="3" spans="1:11" ht="15.6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5.6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15.6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5.6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5.6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15.6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5.6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5.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15.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15.6">
      <c r="A12" s="7"/>
      <c r="B12" s="7"/>
      <c r="C12" s="74" t="str">
        <f>UnosRezultata!H3</f>
        <v>Upiši Predmmet</v>
      </c>
      <c r="D12" s="75"/>
      <c r="E12" s="75"/>
      <c r="F12" s="75"/>
      <c r="G12" s="75"/>
      <c r="H12" s="75"/>
      <c r="I12" s="75"/>
      <c r="J12" s="7"/>
      <c r="K12" s="7"/>
    </row>
    <row r="13" spans="1:11" ht="15.6">
      <c r="A13" s="7"/>
      <c r="B13" s="7"/>
      <c r="C13" s="75"/>
      <c r="D13" s="75"/>
      <c r="E13" s="75"/>
      <c r="F13" s="75"/>
      <c r="G13" s="75"/>
      <c r="H13" s="75"/>
      <c r="I13" s="75"/>
      <c r="J13" s="7"/>
      <c r="K13" s="7"/>
    </row>
    <row r="14" spans="1:11" ht="15.6">
      <c r="A14" s="7"/>
      <c r="B14" s="7"/>
      <c r="C14" s="68" t="s">
        <v>78</v>
      </c>
      <c r="D14" s="68"/>
      <c r="E14" s="68"/>
      <c r="F14" s="68"/>
      <c r="G14" s="68"/>
      <c r="H14" s="68"/>
      <c r="I14" s="68"/>
      <c r="J14" s="7"/>
      <c r="K14" s="7"/>
    </row>
    <row r="15" spans="1:11" ht="15.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5.6">
      <c r="A16" s="7"/>
      <c r="B16" s="7"/>
      <c r="C16" s="7"/>
      <c r="D16" s="7"/>
      <c r="E16" s="7"/>
      <c r="F16" s="77" t="e">
        <f>(Proracun!F34+Proracun!S34+Proracun!AF34)/(UnosRezultata!H6+UnosRezultata!M6+UnosRezultata!R6)</f>
        <v>#DIV/0!</v>
      </c>
      <c r="G16" s="77"/>
      <c r="H16" s="7"/>
      <c r="I16" s="7"/>
      <c r="J16" s="7"/>
      <c r="K16" s="7"/>
    </row>
    <row r="17" spans="1:11" ht="15.6">
      <c r="A17" s="7"/>
      <c r="B17" s="63" t="s">
        <v>41</v>
      </c>
      <c r="C17" s="63"/>
      <c r="D17" s="63"/>
      <c r="E17" s="63"/>
      <c r="F17" s="77"/>
      <c r="G17" s="77"/>
      <c r="H17" s="7"/>
      <c r="I17" s="7"/>
      <c r="J17" s="7"/>
      <c r="K17" s="7"/>
    </row>
    <row r="18" spans="1:11" ht="15.6">
      <c r="A18" s="7"/>
      <c r="B18" s="7"/>
      <c r="C18" s="7"/>
      <c r="D18" s="63" t="s">
        <v>42</v>
      </c>
      <c r="E18" s="63"/>
      <c r="F18" s="7"/>
      <c r="G18" s="7"/>
      <c r="H18" s="7"/>
      <c r="I18" s="7"/>
      <c r="J18" s="7"/>
      <c r="K18" s="7"/>
    </row>
    <row r="19" spans="1:11" ht="15.6">
      <c r="A19" s="7"/>
      <c r="B19" s="7"/>
      <c r="C19" s="7"/>
      <c r="D19" s="7"/>
      <c r="E19" s="8" t="s">
        <v>21</v>
      </c>
      <c r="F19" s="24" t="e">
        <f>Proracun!I34</f>
        <v>#DIV/0!</v>
      </c>
      <c r="G19" s="7"/>
      <c r="H19" s="7"/>
      <c r="I19" s="7"/>
      <c r="J19" s="7"/>
      <c r="K19" s="7"/>
    </row>
    <row r="20" spans="1:11" ht="15.6">
      <c r="A20" s="7"/>
      <c r="B20" s="7"/>
      <c r="C20" s="7"/>
      <c r="D20" s="7"/>
      <c r="E20" s="8" t="s">
        <v>2</v>
      </c>
      <c r="F20" s="24" t="e">
        <f>Proracun!V34</f>
        <v>#DIV/0!</v>
      </c>
      <c r="G20" s="7"/>
      <c r="H20" s="7"/>
      <c r="I20" s="7"/>
      <c r="J20" s="7"/>
      <c r="K20" s="7"/>
    </row>
    <row r="21" spans="1:11" ht="15.6">
      <c r="A21" s="7"/>
      <c r="B21" s="7"/>
      <c r="C21" s="7"/>
      <c r="D21" s="7"/>
      <c r="E21" s="8" t="s">
        <v>3</v>
      </c>
      <c r="F21" s="24" t="e">
        <f>Proracun!AI34</f>
        <v>#DIV/0!</v>
      </c>
      <c r="G21" s="7"/>
      <c r="H21" s="7"/>
      <c r="I21" s="7"/>
      <c r="J21" s="7"/>
      <c r="K21" s="7"/>
    </row>
    <row r="22" spans="1:11" ht="15.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5.75" customHeight="1">
      <c r="B23" s="88" t="s">
        <v>45</v>
      </c>
      <c r="C23" s="89"/>
      <c r="D23" s="89"/>
      <c r="E23" s="90"/>
      <c r="F23" s="86" t="s">
        <v>38</v>
      </c>
      <c r="G23" s="87"/>
      <c r="H23" s="86" t="s">
        <v>39</v>
      </c>
      <c r="I23" s="87"/>
      <c r="J23" s="86" t="s">
        <v>40</v>
      </c>
      <c r="K23" s="87"/>
    </row>
    <row r="24" spans="1:11" ht="15.6">
      <c r="A24" s="7"/>
      <c r="B24" s="81" t="s">
        <v>44</v>
      </c>
      <c r="C24" s="82"/>
      <c r="D24" s="82"/>
      <c r="E24" s="83"/>
      <c r="F24" s="91">
        <f>UnosRezultata!G30</f>
        <v>0</v>
      </c>
      <c r="G24" s="92"/>
      <c r="H24" s="91">
        <f>UnosRezultata!G31</f>
        <v>0</v>
      </c>
      <c r="I24" s="92"/>
      <c r="J24" s="91">
        <f>UnosRezultata!G32</f>
        <v>0</v>
      </c>
      <c r="K24" s="92"/>
    </row>
    <row r="25" spans="1:11" ht="15.6">
      <c r="A25" s="7"/>
      <c r="B25" s="84" t="s">
        <v>43</v>
      </c>
      <c r="C25" s="85"/>
      <c r="D25" s="85"/>
      <c r="E25" s="85"/>
      <c r="F25" s="79" t="e">
        <f>((Proracun!E32+Proracun!R32+Proracun!AE32)/(UnosRezultata!H6+UnosRezultata!M6+UnosRezultata!R6))/F24</f>
        <v>#DIV/0!</v>
      </c>
      <c r="G25" s="80"/>
      <c r="H25" s="79" t="e">
        <f>((Proracun!I32+Proracun!V32+Proracun!AI32)/(UnosRezultata!H6+UnosRezultata!M6+UnosRezultata!R6))/H24</f>
        <v>#DIV/0!</v>
      </c>
      <c r="I25" s="80"/>
      <c r="J25" s="79" t="e">
        <f>((Proracun!M32+Proracun!Z32+Proracun!AM32)/(UnosRezultata!H6+UnosRezultata!M6+UnosRezultata!R6))/J24</f>
        <v>#DIV/0!</v>
      </c>
      <c r="K25" s="80"/>
    </row>
    <row r="26" spans="1:11" ht="15.6">
      <c r="A26" s="7"/>
      <c r="B26" s="27"/>
      <c r="C26" s="28"/>
      <c r="D26" s="97" t="s">
        <v>42</v>
      </c>
      <c r="E26" s="97"/>
      <c r="F26" s="27"/>
      <c r="G26" s="29"/>
      <c r="H26" s="25"/>
      <c r="I26" s="26"/>
      <c r="J26" s="25"/>
      <c r="K26" s="26"/>
    </row>
    <row r="27" spans="1:11" ht="15.6">
      <c r="A27" s="7"/>
      <c r="B27" s="25"/>
      <c r="C27" s="7"/>
      <c r="D27" s="7"/>
      <c r="E27" s="8" t="s">
        <v>21</v>
      </c>
      <c r="F27" s="95" t="e">
        <f>(Proracun!E32/UnosRezultata!H6)/F24</f>
        <v>#DIV/0!</v>
      </c>
      <c r="G27" s="96"/>
      <c r="H27" s="95" t="e">
        <f>(Proracun!I32/UnosRezultata!H6)/H24</f>
        <v>#DIV/0!</v>
      </c>
      <c r="I27" s="96"/>
      <c r="J27" s="95" t="e">
        <f>(Proracun!M32/UnosRezultata!H6)/J24</f>
        <v>#DIV/0!</v>
      </c>
      <c r="K27" s="96"/>
    </row>
    <row r="28" spans="1:11" ht="15.6">
      <c r="A28" s="7"/>
      <c r="B28" s="25"/>
      <c r="C28" s="7"/>
      <c r="D28" s="7"/>
      <c r="E28" s="8" t="s">
        <v>2</v>
      </c>
      <c r="F28" s="95" t="e">
        <f>(Proracun!R32/UnosRezultata!M6)/F24</f>
        <v>#DIV/0!</v>
      </c>
      <c r="G28" s="96"/>
      <c r="H28" s="95" t="e">
        <f>(Proracun!V32/UnosRezultata!M6)/H24</f>
        <v>#DIV/0!</v>
      </c>
      <c r="I28" s="96"/>
      <c r="J28" s="95" t="e">
        <f>(Proracun!Z32/UnosRezultata!M6)/J24</f>
        <v>#DIV/0!</v>
      </c>
      <c r="K28" s="96"/>
    </row>
    <row r="29" spans="1:11" ht="15.6">
      <c r="A29" s="7"/>
      <c r="B29" s="30"/>
      <c r="C29" s="31"/>
      <c r="D29" s="31"/>
      <c r="E29" s="32" t="s">
        <v>3</v>
      </c>
      <c r="F29" s="93" t="e">
        <f>(Proracun!AE32/UnosRezultata!R6)/F24</f>
        <v>#DIV/0!</v>
      </c>
      <c r="G29" s="94"/>
      <c r="H29" s="93" t="e">
        <f>(Proracun!AI32/UnosRezultata!R6)/H24</f>
        <v>#DIV/0!</v>
      </c>
      <c r="I29" s="94"/>
      <c r="J29" s="93" t="e">
        <f>(Proracun!AM32/UnosRezultata!R6)/J24</f>
        <v>#DIV/0!</v>
      </c>
      <c r="K29" s="94"/>
    </row>
    <row r="30" spans="1:11" ht="15.6">
      <c r="A30" s="7"/>
      <c r="B30" s="98" t="s">
        <v>46</v>
      </c>
      <c r="C30" s="98"/>
      <c r="D30" s="98"/>
      <c r="E30" s="98"/>
      <c r="F30" s="98"/>
      <c r="G30" s="98"/>
      <c r="H30" s="98"/>
      <c r="I30" s="98"/>
      <c r="J30" s="98"/>
      <c r="K30" s="98"/>
    </row>
    <row r="31" spans="1:11" ht="15.6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5.6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15.6">
      <c r="A33" s="7"/>
      <c r="B33" s="63" t="s">
        <v>47</v>
      </c>
      <c r="C33" s="63"/>
      <c r="D33" s="63"/>
      <c r="E33" s="33">
        <f>20-COUNTIF(UnosRezultata!C8:C27,"")</f>
        <v>0</v>
      </c>
      <c r="F33" s="7"/>
      <c r="G33" s="7"/>
      <c r="H33" s="7"/>
      <c r="I33" s="7"/>
      <c r="J33" s="7"/>
      <c r="K33" s="7"/>
    </row>
    <row r="34" spans="1:11" ht="15.6">
      <c r="A34" s="7"/>
      <c r="B34" s="7"/>
      <c r="C34" s="99" t="s">
        <v>48</v>
      </c>
      <c r="D34" s="100"/>
      <c r="E34" s="100"/>
      <c r="F34" s="101" t="s">
        <v>49</v>
      </c>
      <c r="G34" s="102"/>
      <c r="H34" s="101" t="s">
        <v>50</v>
      </c>
      <c r="I34" s="102"/>
      <c r="J34" s="7"/>
      <c r="K34" s="7"/>
    </row>
    <row r="35" spans="1:11" ht="15.6">
      <c r="A35" s="7"/>
      <c r="B35" s="7"/>
      <c r="C35" s="84" t="s">
        <v>51</v>
      </c>
      <c r="D35" s="85"/>
      <c r="E35" s="85"/>
      <c r="F35" s="34">
        <f>F37+F38+F39</f>
        <v>0</v>
      </c>
      <c r="G35" s="35" t="e">
        <f>(F35/E33)/(UnosRezultata!H6+UnosRezultata!M6+UnosRezultata!R6)</f>
        <v>#DIV/0!</v>
      </c>
      <c r="H35" s="34">
        <f>H37+H38+H39</f>
        <v>0</v>
      </c>
      <c r="I35" s="35" t="e">
        <f>(H35/E33)/(UnosRezultata!H6+UnosRezultata!M6+UnosRezultata!R6)</f>
        <v>#DIV/0!</v>
      </c>
      <c r="J35" s="25"/>
      <c r="K35" s="7"/>
    </row>
    <row r="36" spans="1:11" ht="15.6">
      <c r="A36" s="7"/>
      <c r="B36" s="7"/>
      <c r="C36" s="25"/>
      <c r="D36" s="63" t="s">
        <v>42</v>
      </c>
      <c r="E36" s="63"/>
      <c r="F36" s="103"/>
      <c r="G36" s="104"/>
      <c r="H36" s="104"/>
      <c r="I36" s="105"/>
      <c r="J36" s="7"/>
      <c r="K36" s="7"/>
    </row>
    <row r="37" spans="1:11" ht="15.6">
      <c r="A37" s="7"/>
      <c r="B37" s="7"/>
      <c r="C37" s="25"/>
      <c r="D37" s="7"/>
      <c r="E37" s="8" t="s">
        <v>21</v>
      </c>
      <c r="F37" s="34">
        <f>Proracun!D30+Proracun!H30+Proracun!L30</f>
        <v>0</v>
      </c>
      <c r="G37" s="35" t="e">
        <f>(F37/E33)/UnosRezultata!H6</f>
        <v>#DIV/0!</v>
      </c>
      <c r="H37" s="34">
        <f>Proracun!E30+Proracun!I30+Proracun!M30</f>
        <v>0</v>
      </c>
      <c r="I37" s="35" t="e">
        <f>(H37/E33)/UnosRezultata!H6</f>
        <v>#DIV/0!</v>
      </c>
      <c r="J37" s="7"/>
      <c r="K37" s="7"/>
    </row>
    <row r="38" spans="1:11" ht="15.6">
      <c r="A38" s="7"/>
      <c r="B38" s="7"/>
      <c r="C38" s="25"/>
      <c r="D38" s="7"/>
      <c r="E38" s="8" t="s">
        <v>2</v>
      </c>
      <c r="F38" s="34">
        <f>Proracun!Q30+Proracun!U30+Proracun!Y30</f>
        <v>0</v>
      </c>
      <c r="G38" s="35" t="e">
        <f>(F38/E33)/UnosRezultata!M6</f>
        <v>#DIV/0!</v>
      </c>
      <c r="H38" s="34">
        <f>Proracun!R30+Proracun!V30+Proracun!Z30</f>
        <v>0</v>
      </c>
      <c r="I38" s="35" t="e">
        <f>(H38/E33)/UnosRezultata!M6</f>
        <v>#DIV/0!</v>
      </c>
      <c r="J38" s="7"/>
      <c r="K38" s="7"/>
    </row>
    <row r="39" spans="1:11" ht="15.6">
      <c r="A39" s="7"/>
      <c r="B39" s="7"/>
      <c r="C39" s="30"/>
      <c r="D39" s="31"/>
      <c r="E39" s="32" t="s">
        <v>3</v>
      </c>
      <c r="F39" s="34">
        <f>Proracun!AD30+Proracun!AH30+Proracun!AL30</f>
        <v>0</v>
      </c>
      <c r="G39" s="35" t="e">
        <f>(F39/E33)/UnosRezultata!R6</f>
        <v>#DIV/0!</v>
      </c>
      <c r="H39" s="34">
        <f>Proracun!AE30+Proracun!AI30+Proracun!AM30</f>
        <v>0</v>
      </c>
      <c r="I39" s="35" t="e">
        <f>(H39/E33)/UnosRezultata!R6</f>
        <v>#DIV/0!</v>
      </c>
      <c r="J39" s="7"/>
      <c r="K39" s="7"/>
    </row>
    <row r="40" spans="1:11" ht="15.6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5.6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5.6">
      <c r="A42" s="7"/>
      <c r="B42" s="7"/>
      <c r="C42" s="99" t="s">
        <v>48</v>
      </c>
      <c r="D42" s="100"/>
      <c r="E42" s="100"/>
      <c r="F42" s="101" t="s">
        <v>52</v>
      </c>
      <c r="G42" s="102"/>
      <c r="H42" s="101" t="s">
        <v>53</v>
      </c>
      <c r="I42" s="102"/>
      <c r="J42" s="7"/>
      <c r="K42" s="7"/>
    </row>
    <row r="43" spans="1:11" ht="15.6">
      <c r="A43" s="7"/>
      <c r="B43" s="7"/>
      <c r="C43" s="84" t="s">
        <v>51</v>
      </c>
      <c r="D43" s="85"/>
      <c r="E43" s="85"/>
      <c r="F43" s="34">
        <f>F45+F46+F47</f>
        <v>0</v>
      </c>
      <c r="G43" s="35" t="e">
        <f>(F43/E33)/(UnosRezultata!H6+UnosRezultata!M6+UnosRezultata!R6)</f>
        <v>#DIV/0!</v>
      </c>
      <c r="H43" s="34">
        <f>H45+H46+H47</f>
        <v>0</v>
      </c>
      <c r="I43" s="35" t="e">
        <f>(H43/E33)/(UnosRezultata!H6+UnosRezultata!M6+UnosRezultata!R6)</f>
        <v>#DIV/0!</v>
      </c>
      <c r="J43" s="7"/>
      <c r="K43" s="7"/>
    </row>
    <row r="44" spans="1:11" ht="15.6">
      <c r="A44" s="7"/>
      <c r="B44" s="7"/>
      <c r="C44" s="25"/>
      <c r="D44" s="63" t="s">
        <v>42</v>
      </c>
      <c r="E44" s="63"/>
      <c r="F44" s="103"/>
      <c r="G44" s="104"/>
      <c r="H44" s="104"/>
      <c r="I44" s="105"/>
      <c r="J44" s="7"/>
      <c r="K44" s="7"/>
    </row>
    <row r="45" spans="1:11" ht="15.6">
      <c r="A45" s="7"/>
      <c r="B45" s="7"/>
      <c r="C45" s="25"/>
      <c r="D45" s="7"/>
      <c r="E45" s="8" t="s">
        <v>21</v>
      </c>
      <c r="F45" s="34">
        <f>Proracun!F30+Proracun!J30+Proracun!N30</f>
        <v>0</v>
      </c>
      <c r="G45" s="35" t="e">
        <f>(F45/E33)/UnosRezultata!H6</f>
        <v>#DIV/0!</v>
      </c>
      <c r="H45" s="34">
        <f>Proracun!G30+Proracun!K30+Proracun!O30</f>
        <v>0</v>
      </c>
      <c r="I45" s="35" t="e">
        <f>(H45/E33)/UnosRezultata!H6</f>
        <v>#DIV/0!</v>
      </c>
      <c r="J45" s="7"/>
      <c r="K45" s="7"/>
    </row>
    <row r="46" spans="1:11" ht="15.6">
      <c r="A46" s="7"/>
      <c r="B46" s="7"/>
      <c r="C46" s="25"/>
      <c r="D46" s="7"/>
      <c r="E46" s="8" t="s">
        <v>2</v>
      </c>
      <c r="F46" s="34">
        <f>Proracun!S30+Proracun!W30+Proracun!AA30</f>
        <v>0</v>
      </c>
      <c r="G46" s="35" t="e">
        <f>(F46/E33)/UnosRezultata!M6</f>
        <v>#DIV/0!</v>
      </c>
      <c r="H46" s="34">
        <f>Proracun!T30+Proracun!X30+Proracun!AB30</f>
        <v>0</v>
      </c>
      <c r="I46" s="35" t="e">
        <f>(H46/E33)/UnosRezultata!M6</f>
        <v>#DIV/0!</v>
      </c>
      <c r="J46" s="7"/>
      <c r="K46" s="7"/>
    </row>
    <row r="47" spans="1:11" ht="15.6">
      <c r="A47" s="7"/>
      <c r="B47" s="7"/>
      <c r="C47" s="30"/>
      <c r="D47" s="31"/>
      <c r="E47" s="32" t="s">
        <v>3</v>
      </c>
      <c r="F47" s="34">
        <f>Proracun!AF30+Proracun!AJ30+Proracun!AN30</f>
        <v>0</v>
      </c>
      <c r="G47" s="35" t="e">
        <f>(F47/E33)/UnosRezultata!R6</f>
        <v>#DIV/0!</v>
      </c>
      <c r="H47" s="34">
        <f>Proracun!AG30+Proracun!AK30+Proracun!AO30</f>
        <v>0</v>
      </c>
      <c r="I47" s="35" t="e">
        <f>(H47/E33)/UnosRezultata!R6</f>
        <v>#DIV/0!</v>
      </c>
      <c r="J47" s="7"/>
      <c r="K47" s="7"/>
    </row>
    <row r="48" spans="1:11" ht="15.6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5.6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15.6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15.6">
      <c r="A51" s="7"/>
      <c r="B51" s="7"/>
      <c r="C51" s="7"/>
      <c r="D51" s="7"/>
      <c r="E51" s="7"/>
      <c r="F51" s="7"/>
      <c r="G51" s="63" t="s">
        <v>58</v>
      </c>
      <c r="H51" s="63"/>
      <c r="I51" s="106"/>
      <c r="J51" s="106"/>
      <c r="K51" s="106"/>
    </row>
    <row r="52" spans="1:11" ht="15.6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15.6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5.6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5.6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</sheetData>
  <sheetProtection algorithmName="SHA-512" hashValue="hGe81DFjWoBswOxaLYQlmbeWwYtOzn0GErsUYLDgy8h4EFgAlZf63rC1xP9NNp/hGj8E/dQ8XhdM/3H5uXGvXg==" saltValue="KlrNicyL18RoX4jHbOs8NA==" spinCount="100000" sheet="1" objects="1" scenarios="1"/>
  <mergeCells count="45">
    <mergeCell ref="C43:E43"/>
    <mergeCell ref="D44:E44"/>
    <mergeCell ref="F44:I44"/>
    <mergeCell ref="G51:H51"/>
    <mergeCell ref="I51:K51"/>
    <mergeCell ref="C35:E35"/>
    <mergeCell ref="D36:E36"/>
    <mergeCell ref="F36:I36"/>
    <mergeCell ref="C42:E42"/>
    <mergeCell ref="F42:G42"/>
    <mergeCell ref="H42:I42"/>
    <mergeCell ref="B30:K30"/>
    <mergeCell ref="B33:D33"/>
    <mergeCell ref="C34:E34"/>
    <mergeCell ref="F34:G34"/>
    <mergeCell ref="H34:I34"/>
    <mergeCell ref="D26:E26"/>
    <mergeCell ref="F27:G27"/>
    <mergeCell ref="H27:I27"/>
    <mergeCell ref="J27:K27"/>
    <mergeCell ref="F28:G28"/>
    <mergeCell ref="F29:G29"/>
    <mergeCell ref="H28:I28"/>
    <mergeCell ref="H29:I29"/>
    <mergeCell ref="J28:K28"/>
    <mergeCell ref="J29:K29"/>
    <mergeCell ref="F25:G25"/>
    <mergeCell ref="H25:I25"/>
    <mergeCell ref="J25:K25"/>
    <mergeCell ref="B24:E24"/>
    <mergeCell ref="D18:E18"/>
    <mergeCell ref="B25:E25"/>
    <mergeCell ref="F23:G23"/>
    <mergeCell ref="B23:E23"/>
    <mergeCell ref="H23:I23"/>
    <mergeCell ref="J23:K23"/>
    <mergeCell ref="F24:G24"/>
    <mergeCell ref="H24:I24"/>
    <mergeCell ref="J24:K24"/>
    <mergeCell ref="C12:I13"/>
    <mergeCell ref="J2:K2"/>
    <mergeCell ref="C14:I14"/>
    <mergeCell ref="B17:E17"/>
    <mergeCell ref="F16:G17"/>
    <mergeCell ref="A2:C2"/>
  </mergeCells>
  <pageMargins left="0" right="0" top="0" bottom="0" header="0" footer="0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5"/>
  <sheetViews>
    <sheetView topLeftCell="A4" workbookViewId="0">
      <selection activeCell="B14" sqref="B14:K14"/>
    </sheetView>
  </sheetViews>
  <sheetFormatPr defaultRowHeight="14.4"/>
  <cols>
    <col min="1" max="1" width="3.33203125" customWidth="1"/>
    <col min="7" max="7" width="10.33203125" bestFit="1" customWidth="1"/>
    <col min="12" max="12" width="5" customWidth="1"/>
  </cols>
  <sheetData>
    <row r="1" spans="1:1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.6">
      <c r="A2" s="78" t="str">
        <f>UnosRezultata!C2</f>
        <v>Školski Probni ZI</v>
      </c>
      <c r="B2" s="78"/>
      <c r="C2" s="78"/>
      <c r="D2" s="7"/>
      <c r="E2" s="7"/>
      <c r="F2" s="7"/>
      <c r="G2" s="7"/>
      <c r="H2" s="7"/>
      <c r="I2" s="7"/>
      <c r="J2" s="76" t="str">
        <f>UnosRezultata!Q2</f>
        <v>25.02.2023.</v>
      </c>
      <c r="K2" s="76"/>
    </row>
    <row r="3" spans="1:11" ht="15.6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5.6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15.6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5.6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5.6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15.6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5.6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5.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15.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15.6">
      <c r="A12" s="7"/>
      <c r="B12" s="7"/>
      <c r="C12" s="74" t="str">
        <f>UnosRezultata!H3</f>
        <v>Upiši Predmmet</v>
      </c>
      <c r="D12" s="75"/>
      <c r="E12" s="75"/>
      <c r="F12" s="75"/>
      <c r="G12" s="75"/>
      <c r="H12" s="75"/>
      <c r="I12" s="75"/>
      <c r="J12" s="7"/>
      <c r="K12" s="7"/>
    </row>
    <row r="13" spans="1:11" ht="15.6">
      <c r="A13" s="7"/>
      <c r="B13" s="7"/>
      <c r="C13" s="75"/>
      <c r="D13" s="75"/>
      <c r="E13" s="75"/>
      <c r="F13" s="75"/>
      <c r="G13" s="75"/>
      <c r="H13" s="75"/>
      <c r="I13" s="75"/>
      <c r="J13" s="7"/>
      <c r="K13" s="7"/>
    </row>
    <row r="14" spans="1:11" ht="15.6">
      <c r="A14" s="7"/>
      <c r="B14" s="68" t="s">
        <v>79</v>
      </c>
      <c r="C14" s="68"/>
      <c r="D14" s="68"/>
      <c r="E14" s="68"/>
      <c r="F14" s="68"/>
      <c r="G14" s="68"/>
      <c r="H14" s="68"/>
      <c r="I14" s="68"/>
      <c r="J14" s="68"/>
      <c r="K14" s="68"/>
    </row>
    <row r="15" spans="1:11" ht="15.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5.6">
      <c r="A16" s="7"/>
      <c r="B16" s="7"/>
      <c r="C16" s="7"/>
      <c r="D16" s="7"/>
      <c r="E16" s="7"/>
      <c r="F16" s="77" t="e">
        <f>(Proracun!F34+Proracun!S34+Proracun!AF34)/(UnosRezultata!H6+UnosRezultata!M6+UnosRezultata!R6)</f>
        <v>#DIV/0!</v>
      </c>
      <c r="G16" s="77"/>
      <c r="H16" s="7"/>
      <c r="I16" s="7"/>
      <c r="J16" s="7"/>
      <c r="K16" s="7"/>
    </row>
    <row r="17" spans="1:11" ht="15.6">
      <c r="A17" s="7"/>
      <c r="B17" s="63" t="s">
        <v>54</v>
      </c>
      <c r="C17" s="63"/>
      <c r="D17" s="63"/>
      <c r="E17" s="63"/>
      <c r="F17" s="77"/>
      <c r="G17" s="77"/>
      <c r="H17" s="7"/>
      <c r="I17" s="7"/>
      <c r="J17" s="7"/>
      <c r="K17" s="7"/>
    </row>
    <row r="18" spans="1:11" ht="15.6">
      <c r="A18" s="7"/>
      <c r="B18" s="7"/>
      <c r="C18" s="7"/>
      <c r="D18" s="63" t="s">
        <v>42</v>
      </c>
      <c r="E18" s="63"/>
      <c r="F18" s="7"/>
      <c r="G18" s="7"/>
      <c r="H18" s="7"/>
      <c r="I18" s="7"/>
      <c r="J18" s="7"/>
      <c r="K18" s="7"/>
    </row>
    <row r="19" spans="1:11" ht="15.6">
      <c r="A19" s="7"/>
      <c r="B19" s="7"/>
      <c r="C19" s="7"/>
      <c r="D19" s="7"/>
      <c r="E19" s="8" t="s">
        <v>21</v>
      </c>
      <c r="F19" s="24" t="e">
        <f>Proracun!I34</f>
        <v>#DIV/0!</v>
      </c>
      <c r="G19" s="7"/>
      <c r="H19" s="7"/>
      <c r="I19" s="7"/>
      <c r="J19" s="7"/>
      <c r="K19" s="7"/>
    </row>
    <row r="20" spans="1:11" ht="15.6">
      <c r="A20" s="7"/>
      <c r="B20" s="7"/>
      <c r="C20" s="7"/>
      <c r="D20" s="7"/>
      <c r="E20" s="8" t="s">
        <v>2</v>
      </c>
      <c r="F20" s="24" t="e">
        <f>Proracun!V34</f>
        <v>#DIV/0!</v>
      </c>
      <c r="G20" s="7"/>
      <c r="H20" s="7"/>
      <c r="I20" s="7"/>
      <c r="J20" s="7"/>
      <c r="K20" s="7"/>
    </row>
    <row r="21" spans="1:11" ht="15.6">
      <c r="A21" s="7"/>
      <c r="B21" s="7"/>
      <c r="C21" s="7"/>
      <c r="D21" s="7"/>
      <c r="E21" s="8" t="s">
        <v>3</v>
      </c>
      <c r="F21" s="24" t="e">
        <f>Proracun!AI34</f>
        <v>#DIV/0!</v>
      </c>
      <c r="G21" s="7"/>
      <c r="H21" s="7"/>
      <c r="I21" s="7"/>
      <c r="J21" s="7"/>
      <c r="K21" s="7"/>
    </row>
    <row r="22" spans="1:11" ht="15.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5.75" customHeight="1">
      <c r="B23" s="88" t="s">
        <v>45</v>
      </c>
      <c r="C23" s="89"/>
      <c r="D23" s="89"/>
      <c r="E23" s="90"/>
      <c r="F23" s="86" t="s">
        <v>38</v>
      </c>
      <c r="G23" s="87"/>
      <c r="H23" s="86" t="s">
        <v>39</v>
      </c>
      <c r="I23" s="87"/>
      <c r="J23" s="86" t="s">
        <v>40</v>
      </c>
      <c r="K23" s="87"/>
    </row>
    <row r="24" spans="1:11" ht="15.6">
      <c r="A24" s="7"/>
      <c r="B24" s="81" t="s">
        <v>44</v>
      </c>
      <c r="C24" s="82"/>
      <c r="D24" s="82"/>
      <c r="E24" s="83"/>
      <c r="F24" s="91">
        <f>UnosRezultata!G30</f>
        <v>0</v>
      </c>
      <c r="G24" s="92"/>
      <c r="H24" s="91">
        <f>UnosRezultata!G31</f>
        <v>0</v>
      </c>
      <c r="I24" s="92"/>
      <c r="J24" s="91">
        <f>UnosRezultata!G32</f>
        <v>0</v>
      </c>
      <c r="K24" s="92"/>
    </row>
    <row r="25" spans="1:11" ht="15.6">
      <c r="A25" s="7"/>
      <c r="B25" s="84" t="s">
        <v>55</v>
      </c>
      <c r="C25" s="85"/>
      <c r="D25" s="85"/>
      <c r="E25" s="85"/>
      <c r="F25" s="79" t="e">
        <f>((Proracun!E32+Proracun!R32+Proracun!AE32)/(UnosRezultata!H6+UnosRezultata!M6+UnosRezultata!R6))/F24</f>
        <v>#DIV/0!</v>
      </c>
      <c r="G25" s="80"/>
      <c r="H25" s="79" t="e">
        <f>((Proracun!I32+Proracun!V32+Proracun!AI32)/(UnosRezultata!H6+UnosRezultata!M6+UnosRezultata!R6))/H24</f>
        <v>#DIV/0!</v>
      </c>
      <c r="I25" s="80"/>
      <c r="J25" s="79" t="e">
        <f>((Proracun!M32+Proracun!Z32+Proracun!AM32)/(UnosRezultata!H6+UnosRezultata!M6+UnosRezultata!R6))/J24</f>
        <v>#DIV/0!</v>
      </c>
      <c r="K25" s="80"/>
    </row>
    <row r="26" spans="1:11" ht="15.6">
      <c r="A26" s="7"/>
      <c r="B26" s="27"/>
      <c r="C26" s="28"/>
      <c r="D26" s="97" t="s">
        <v>42</v>
      </c>
      <c r="E26" s="97"/>
      <c r="F26" s="27"/>
      <c r="G26" s="29"/>
      <c r="H26" s="25"/>
      <c r="I26" s="26"/>
      <c r="J26" s="25"/>
      <c r="K26" s="26"/>
    </row>
    <row r="27" spans="1:11" ht="15.6">
      <c r="A27" s="7"/>
      <c r="B27" s="25"/>
      <c r="C27" s="7"/>
      <c r="D27" s="7"/>
      <c r="E27" s="8" t="s">
        <v>21</v>
      </c>
      <c r="F27" s="95" t="e">
        <f>(Proracun!E32/UnosRezultata!H6)/F24</f>
        <v>#DIV/0!</v>
      </c>
      <c r="G27" s="96"/>
      <c r="H27" s="95" t="e">
        <f>(Proracun!I32/UnosRezultata!H6)/H24</f>
        <v>#DIV/0!</v>
      </c>
      <c r="I27" s="96"/>
      <c r="J27" s="95" t="e">
        <f>(Proracun!M32/UnosRezultata!H6)/J24</f>
        <v>#DIV/0!</v>
      </c>
      <c r="K27" s="96"/>
    </row>
    <row r="28" spans="1:11" ht="15.6">
      <c r="A28" s="7"/>
      <c r="B28" s="25"/>
      <c r="C28" s="7"/>
      <c r="D28" s="7"/>
      <c r="E28" s="8" t="s">
        <v>2</v>
      </c>
      <c r="F28" s="95" t="e">
        <f>(Proracun!R32/UnosRezultata!M6)/F24</f>
        <v>#DIV/0!</v>
      </c>
      <c r="G28" s="96"/>
      <c r="H28" s="95" t="e">
        <f>(Proracun!V32/UnosRezultata!M6)/H24</f>
        <v>#DIV/0!</v>
      </c>
      <c r="I28" s="96"/>
      <c r="J28" s="95" t="e">
        <f>(Proracun!Z32/UnosRezultata!M6)/J24</f>
        <v>#DIV/0!</v>
      </c>
      <c r="K28" s="96"/>
    </row>
    <row r="29" spans="1:11" ht="15.6">
      <c r="A29" s="7"/>
      <c r="B29" s="30"/>
      <c r="C29" s="31"/>
      <c r="D29" s="31"/>
      <c r="E29" s="32" t="s">
        <v>3</v>
      </c>
      <c r="F29" s="93" t="e">
        <f>(Proracun!AE32/UnosRezultata!R6)/F24</f>
        <v>#DIV/0!</v>
      </c>
      <c r="G29" s="94"/>
      <c r="H29" s="93" t="e">
        <f>(Proracun!AI32/UnosRezultata!R6)/H24</f>
        <v>#DIV/0!</v>
      </c>
      <c r="I29" s="94"/>
      <c r="J29" s="93" t="e">
        <f>(Proracun!AM32/UnosRezultata!R6)/J24</f>
        <v>#DIV/0!</v>
      </c>
      <c r="K29" s="94"/>
    </row>
    <row r="30" spans="1:11" ht="15.6">
      <c r="A30" s="7"/>
      <c r="B30" s="98" t="s">
        <v>46</v>
      </c>
      <c r="C30" s="98"/>
      <c r="D30" s="98"/>
      <c r="E30" s="98"/>
      <c r="F30" s="98"/>
      <c r="G30" s="98"/>
      <c r="H30" s="98"/>
      <c r="I30" s="98"/>
      <c r="J30" s="98"/>
      <c r="K30" s="98"/>
    </row>
    <row r="31" spans="1:11" ht="15.6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5.6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15.6">
      <c r="A33" s="7"/>
      <c r="B33" s="63" t="s">
        <v>47</v>
      </c>
      <c r="C33" s="63"/>
      <c r="D33" s="63"/>
      <c r="E33" s="33">
        <f>20-COUNTIF(UnosRezultata!C8:C27,"")</f>
        <v>0</v>
      </c>
      <c r="F33" s="7"/>
      <c r="G33" s="7"/>
      <c r="H33" s="7"/>
      <c r="I33" s="7"/>
      <c r="J33" s="7"/>
      <c r="K33" s="7"/>
    </row>
    <row r="34" spans="1:11" ht="15.6">
      <c r="A34" s="7"/>
      <c r="B34" s="7"/>
      <c r="C34" s="99" t="s">
        <v>48</v>
      </c>
      <c r="D34" s="100"/>
      <c r="E34" s="100"/>
      <c r="F34" s="101" t="s">
        <v>49</v>
      </c>
      <c r="G34" s="102"/>
      <c r="H34" s="101" t="s">
        <v>50</v>
      </c>
      <c r="I34" s="102"/>
      <c r="J34" s="7"/>
      <c r="K34" s="7"/>
    </row>
    <row r="35" spans="1:11" ht="15.6">
      <c r="A35" s="7"/>
      <c r="B35" s="7"/>
      <c r="C35" s="84" t="s">
        <v>56</v>
      </c>
      <c r="D35" s="85"/>
      <c r="E35" s="85"/>
      <c r="F35" s="34">
        <f>F37+F38+F39</f>
        <v>0</v>
      </c>
      <c r="G35" s="35" t="e">
        <f>(F35/E33)/(UnosRezultata!H6+UnosRezultata!M6+UnosRezultata!R6)</f>
        <v>#DIV/0!</v>
      </c>
      <c r="H35" s="34">
        <f>H37+H38+H39</f>
        <v>0</v>
      </c>
      <c r="I35" s="35" t="e">
        <f>(H35/E33)/(UnosRezultata!H6+UnosRezultata!M6+UnosRezultata!R6)</f>
        <v>#DIV/0!</v>
      </c>
      <c r="J35" s="25"/>
      <c r="K35" s="7"/>
    </row>
    <row r="36" spans="1:11" ht="15.6">
      <c r="A36" s="7"/>
      <c r="B36" s="7"/>
      <c r="C36" s="25"/>
      <c r="D36" s="63" t="s">
        <v>42</v>
      </c>
      <c r="E36" s="63"/>
      <c r="F36" s="103"/>
      <c r="G36" s="104"/>
      <c r="H36" s="104"/>
      <c r="I36" s="105"/>
      <c r="J36" s="7"/>
      <c r="K36" s="7"/>
    </row>
    <row r="37" spans="1:11" ht="15.6">
      <c r="A37" s="7"/>
      <c r="B37" s="7"/>
      <c r="C37" s="25"/>
      <c r="D37" s="7"/>
      <c r="E37" s="8" t="s">
        <v>21</v>
      </c>
      <c r="F37" s="34">
        <f>Proracun!D30+Proracun!H30+Proracun!L30</f>
        <v>0</v>
      </c>
      <c r="G37" s="35" t="e">
        <f>(F37/E33)/UnosRezultata!H6</f>
        <v>#DIV/0!</v>
      </c>
      <c r="H37" s="34">
        <f>Proracun!E30+Proracun!I30+Proracun!M30</f>
        <v>0</v>
      </c>
      <c r="I37" s="35" t="e">
        <f>(H37/E33)/UnosRezultata!H6</f>
        <v>#DIV/0!</v>
      </c>
      <c r="J37" s="7"/>
      <c r="K37" s="7"/>
    </row>
    <row r="38" spans="1:11" ht="15.6">
      <c r="A38" s="7"/>
      <c r="B38" s="7"/>
      <c r="C38" s="25"/>
      <c r="D38" s="7"/>
      <c r="E38" s="8" t="s">
        <v>2</v>
      </c>
      <c r="F38" s="34">
        <f>Proracun!Q30+Proracun!U30+Proracun!Y30</f>
        <v>0</v>
      </c>
      <c r="G38" s="35" t="e">
        <f>(F38/E33)/UnosRezultata!M6</f>
        <v>#DIV/0!</v>
      </c>
      <c r="H38" s="34">
        <f>Proracun!R30+Proracun!V30+Proracun!Z30</f>
        <v>0</v>
      </c>
      <c r="I38" s="35" t="e">
        <f>(H38/E33)/UnosRezultata!M6</f>
        <v>#DIV/0!</v>
      </c>
      <c r="J38" s="7"/>
      <c r="K38" s="7"/>
    </row>
    <row r="39" spans="1:11" ht="15.6">
      <c r="A39" s="7"/>
      <c r="B39" s="7"/>
      <c r="C39" s="30"/>
      <c r="D39" s="31"/>
      <c r="E39" s="32" t="s">
        <v>3</v>
      </c>
      <c r="F39" s="34">
        <f>Proracun!AD30+Proracun!AH30+Proracun!AL30</f>
        <v>0</v>
      </c>
      <c r="G39" s="35" t="e">
        <f>(F39/E33)/UnosRezultata!R6</f>
        <v>#DIV/0!</v>
      </c>
      <c r="H39" s="34">
        <f>Proracun!AE30+Proracun!AI30+Proracun!AM30</f>
        <v>0</v>
      </c>
      <c r="I39" s="35" t="e">
        <f>(H39/E33)/UnosRezultata!R6</f>
        <v>#DIV/0!</v>
      </c>
      <c r="J39" s="7"/>
      <c r="K39" s="7"/>
    </row>
    <row r="40" spans="1:11" ht="15.6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5.6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5.6">
      <c r="A42" s="7"/>
      <c r="B42" s="7"/>
      <c r="C42" s="99" t="s">
        <v>48</v>
      </c>
      <c r="D42" s="100"/>
      <c r="E42" s="100"/>
      <c r="F42" s="101" t="s">
        <v>52</v>
      </c>
      <c r="G42" s="102"/>
      <c r="H42" s="101" t="s">
        <v>53</v>
      </c>
      <c r="I42" s="102"/>
      <c r="J42" s="7"/>
      <c r="K42" s="7"/>
    </row>
    <row r="43" spans="1:11" ht="15.6">
      <c r="A43" s="7"/>
      <c r="B43" s="7"/>
      <c r="C43" s="84" t="s">
        <v>57</v>
      </c>
      <c r="D43" s="85"/>
      <c r="E43" s="85"/>
      <c r="F43" s="34">
        <f>F45+F46+F47</f>
        <v>0</v>
      </c>
      <c r="G43" s="35" t="e">
        <f>(F43/E33)/(UnosRezultata!H6+UnosRezultata!M6+UnosRezultata!R6)</f>
        <v>#DIV/0!</v>
      </c>
      <c r="H43" s="34">
        <f>H45+H46+H47</f>
        <v>0</v>
      </c>
      <c r="I43" s="35" t="e">
        <f>(H43/E33)/(UnosRezultata!H6+UnosRezultata!M6+UnosRezultata!R6)</f>
        <v>#DIV/0!</v>
      </c>
      <c r="J43" s="7"/>
      <c r="K43" s="7"/>
    </row>
    <row r="44" spans="1:11" ht="15.6">
      <c r="A44" s="7"/>
      <c r="B44" s="7"/>
      <c r="C44" s="25"/>
      <c r="D44" s="63" t="s">
        <v>42</v>
      </c>
      <c r="E44" s="63"/>
      <c r="F44" s="103"/>
      <c r="G44" s="104"/>
      <c r="H44" s="104"/>
      <c r="I44" s="105"/>
      <c r="J44" s="7"/>
      <c r="K44" s="7"/>
    </row>
    <row r="45" spans="1:11" ht="15.6">
      <c r="A45" s="7"/>
      <c r="B45" s="7"/>
      <c r="C45" s="25"/>
      <c r="D45" s="7"/>
      <c r="E45" s="8" t="s">
        <v>21</v>
      </c>
      <c r="F45" s="34">
        <f>Proracun!F30+Proracun!J30+Proracun!N30</f>
        <v>0</v>
      </c>
      <c r="G45" s="35" t="e">
        <f>(F45/E33)/UnosRezultata!H6</f>
        <v>#DIV/0!</v>
      </c>
      <c r="H45" s="34">
        <f>Proracun!G30+Proracun!K30+Proracun!O30</f>
        <v>0</v>
      </c>
      <c r="I45" s="35" t="e">
        <f>(H45/E33)/UnosRezultata!H6</f>
        <v>#DIV/0!</v>
      </c>
      <c r="J45" s="7"/>
      <c r="K45" s="7"/>
    </row>
    <row r="46" spans="1:11" ht="15.6">
      <c r="A46" s="7"/>
      <c r="B46" s="7"/>
      <c r="C46" s="25"/>
      <c r="D46" s="7"/>
      <c r="E46" s="8" t="s">
        <v>2</v>
      </c>
      <c r="F46" s="34">
        <f>Proracun!S30+Proracun!W30+Proracun!AA30</f>
        <v>0</v>
      </c>
      <c r="G46" s="35" t="e">
        <f>(F46/E33)/UnosRezultata!M6</f>
        <v>#DIV/0!</v>
      </c>
      <c r="H46" s="34">
        <f>Proracun!T30+Proracun!X30+Proracun!AB30</f>
        <v>0</v>
      </c>
      <c r="I46" s="35" t="e">
        <f>(H46/E33)/UnosRezultata!M6</f>
        <v>#DIV/0!</v>
      </c>
      <c r="J46" s="7"/>
      <c r="K46" s="7"/>
    </row>
    <row r="47" spans="1:11" ht="15.6">
      <c r="A47" s="7"/>
      <c r="B47" s="7"/>
      <c r="C47" s="30"/>
      <c r="D47" s="31"/>
      <c r="E47" s="32" t="s">
        <v>3</v>
      </c>
      <c r="F47" s="34">
        <f>Proracun!AF30+Proracun!AJ30+Proracun!AN30</f>
        <v>0</v>
      </c>
      <c r="G47" s="35" t="e">
        <f>(F47/E33)/UnosRezultata!R6</f>
        <v>#DIV/0!</v>
      </c>
      <c r="H47" s="34">
        <f>Proracun!AG30+Proracun!AK30+Proracun!AO30</f>
        <v>0</v>
      </c>
      <c r="I47" s="35" t="e">
        <f>(H47/E33)/UnosRezultata!R6</f>
        <v>#DIV/0!</v>
      </c>
      <c r="J47" s="7"/>
      <c r="K47" s="7"/>
    </row>
    <row r="48" spans="1:11" ht="15.6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5.6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15.6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16.2">
      <c r="A51" s="7"/>
      <c r="B51" s="7"/>
      <c r="C51" s="7"/>
      <c r="D51" s="7"/>
      <c r="E51" s="7"/>
      <c r="F51" s="7"/>
      <c r="G51" s="63" t="s">
        <v>59</v>
      </c>
      <c r="H51" s="63"/>
      <c r="I51" s="107"/>
      <c r="J51" s="107"/>
      <c r="K51" s="107"/>
    </row>
    <row r="52" spans="1:11" ht="15.6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15.6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5.6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5.6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</sheetData>
  <sheetProtection algorithmName="SHA-512" hashValue="WL30Sw+U+q4mnURPSMQwttwoALrZKNY4pgAXzj0KCEi/GThRSHBB2cEeke0lBC+NA5bAFjGHOXj/7xCORhJhtg==" saltValue="LJMdNNvrdgQNMjoU4/v3ZQ==" spinCount="100000" sheet="1" objects="1" scenarios="1"/>
  <mergeCells count="45">
    <mergeCell ref="D44:E44"/>
    <mergeCell ref="F44:I44"/>
    <mergeCell ref="B14:K14"/>
    <mergeCell ref="I51:K51"/>
    <mergeCell ref="G51:H51"/>
    <mergeCell ref="D36:E36"/>
    <mergeCell ref="F36:I36"/>
    <mergeCell ref="C42:E42"/>
    <mergeCell ref="F42:G42"/>
    <mergeCell ref="H42:I42"/>
    <mergeCell ref="C43:E43"/>
    <mergeCell ref="B30:K30"/>
    <mergeCell ref="B33:D33"/>
    <mergeCell ref="C34:E34"/>
    <mergeCell ref="F34:G34"/>
    <mergeCell ref="H34:I34"/>
    <mergeCell ref="D26:E26"/>
    <mergeCell ref="C35:E35"/>
    <mergeCell ref="F28:G28"/>
    <mergeCell ref="H28:I28"/>
    <mergeCell ref="J28:K28"/>
    <mergeCell ref="F29:G29"/>
    <mergeCell ref="H29:I29"/>
    <mergeCell ref="J29:K29"/>
    <mergeCell ref="F27:G27"/>
    <mergeCell ref="H27:I27"/>
    <mergeCell ref="J27:K27"/>
    <mergeCell ref="D18:E18"/>
    <mergeCell ref="B23:E23"/>
    <mergeCell ref="F23:G23"/>
    <mergeCell ref="H23:I23"/>
    <mergeCell ref="J23:K23"/>
    <mergeCell ref="B24:E24"/>
    <mergeCell ref="F24:G24"/>
    <mergeCell ref="H24:I24"/>
    <mergeCell ref="J24:K24"/>
    <mergeCell ref="B25:E25"/>
    <mergeCell ref="F25:G25"/>
    <mergeCell ref="H25:I25"/>
    <mergeCell ref="J25:K25"/>
    <mergeCell ref="A2:C2"/>
    <mergeCell ref="J2:K2"/>
    <mergeCell ref="C12:I13"/>
    <mergeCell ref="F16:G17"/>
    <mergeCell ref="B17:E17"/>
  </mergeCells>
  <pageMargins left="0" right="0" top="0" bottom="0" header="0" footer="0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Z151"/>
  <sheetViews>
    <sheetView topLeftCell="A136" zoomScaleNormal="100" workbookViewId="0">
      <selection activeCell="A37" sqref="A37:XFD37"/>
    </sheetView>
  </sheetViews>
  <sheetFormatPr defaultRowHeight="14.4"/>
  <cols>
    <col min="1" max="1" width="4.44140625" customWidth="1"/>
    <col min="2" max="4" width="4.88671875" customWidth="1"/>
    <col min="5" max="31" width="5.33203125" customWidth="1"/>
    <col min="32" max="34" width="4.88671875" customWidth="1"/>
    <col min="35" max="36" width="4.5546875" customWidth="1"/>
  </cols>
  <sheetData>
    <row r="2" spans="4:26">
      <c r="D2" s="113" t="str">
        <f>UnosRezultata!H3</f>
        <v>Upiši Predmmet</v>
      </c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4:26"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4:26"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</row>
    <row r="32" spans="2:25" ht="15.6">
      <c r="B32" s="111" t="s">
        <v>62</v>
      </c>
      <c r="C32" s="111"/>
      <c r="D32" s="111"/>
      <c r="E32" s="111"/>
      <c r="F32" s="3">
        <v>1</v>
      </c>
      <c r="G32" s="3">
        <v>2</v>
      </c>
      <c r="H32" s="3">
        <v>3</v>
      </c>
      <c r="I32" s="3">
        <v>4</v>
      </c>
      <c r="J32" s="3">
        <v>5</v>
      </c>
      <c r="K32" s="3">
        <v>6</v>
      </c>
      <c r="L32" s="3">
        <v>7</v>
      </c>
      <c r="M32" s="3">
        <v>8</v>
      </c>
      <c r="N32" s="3">
        <v>9</v>
      </c>
      <c r="O32" s="3">
        <v>10</v>
      </c>
      <c r="P32" s="3">
        <v>11</v>
      </c>
      <c r="Q32" s="3">
        <v>12</v>
      </c>
      <c r="R32" s="3">
        <v>13</v>
      </c>
      <c r="S32" s="3">
        <v>14</v>
      </c>
      <c r="T32" s="3">
        <v>15</v>
      </c>
      <c r="U32" s="3">
        <v>16</v>
      </c>
      <c r="V32" s="3">
        <v>17</v>
      </c>
      <c r="W32" s="3">
        <v>18</v>
      </c>
      <c r="X32" s="3">
        <v>19</v>
      </c>
      <c r="Y32" s="3">
        <v>20</v>
      </c>
    </row>
    <row r="33" spans="4:26">
      <c r="F33" s="36">
        <f>UnosRezultata!C8</f>
        <v>0</v>
      </c>
      <c r="G33" s="36">
        <f>UnosRezultata!C9</f>
        <v>0</v>
      </c>
      <c r="H33" s="36">
        <f>UnosRezultata!C10</f>
        <v>0</v>
      </c>
      <c r="I33" s="36">
        <f>UnosRezultata!C11</f>
        <v>0</v>
      </c>
      <c r="J33" s="36">
        <f>UnosRezultata!C12</f>
        <v>0</v>
      </c>
      <c r="K33" s="36">
        <f>UnosRezultata!C13</f>
        <v>0</v>
      </c>
      <c r="L33" s="36">
        <f>UnosRezultata!C14</f>
        <v>0</v>
      </c>
      <c r="M33" s="36">
        <f>UnosRezultata!C15</f>
        <v>0</v>
      </c>
      <c r="N33" s="36">
        <f>UnosRezultata!C16</f>
        <v>0</v>
      </c>
      <c r="O33" s="36">
        <f>UnosRezultata!C17</f>
        <v>0</v>
      </c>
      <c r="P33" s="36">
        <f>UnosRezultata!C18</f>
        <v>0</v>
      </c>
      <c r="Q33" s="36">
        <f>UnosRezultata!C19</f>
        <v>0</v>
      </c>
      <c r="R33" s="36">
        <f>UnosRezultata!C20</f>
        <v>0</v>
      </c>
      <c r="S33" s="36">
        <f>UnosRezultata!C21</f>
        <v>0</v>
      </c>
      <c r="T33" s="36">
        <f>UnosRezultata!C22</f>
        <v>0</v>
      </c>
      <c r="U33" s="36">
        <f>UnosRezultata!C23</f>
        <v>0</v>
      </c>
      <c r="V33" s="36">
        <f>UnosRezultata!C24</f>
        <v>0</v>
      </c>
      <c r="W33" s="36">
        <f>UnosRezultata!C25</f>
        <v>0</v>
      </c>
      <c r="X33" s="36">
        <f>UnosRezultata!C26</f>
        <v>0</v>
      </c>
      <c r="Y33" s="36">
        <f>UnosRezultata!C27</f>
        <v>0</v>
      </c>
    </row>
    <row r="36" spans="4:26">
      <c r="W36" s="23"/>
    </row>
    <row r="40" spans="4:26">
      <c r="D40" s="108" t="str">
        <f>D2</f>
        <v>Upiši Predmmet</v>
      </c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10" t="s">
        <v>21</v>
      </c>
      <c r="Z40" s="110"/>
    </row>
    <row r="41" spans="4:26"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10"/>
      <c r="Z41" s="110"/>
    </row>
    <row r="42" spans="4:26"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10"/>
      <c r="Z42" s="110"/>
    </row>
    <row r="43" spans="4:26"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10"/>
      <c r="Z43" s="110"/>
    </row>
    <row r="72" spans="2:26" ht="15.6">
      <c r="B72" s="111" t="s">
        <v>62</v>
      </c>
      <c r="C72" s="111"/>
      <c r="D72" s="111"/>
      <c r="E72" s="111"/>
      <c r="F72" s="3">
        <v>1</v>
      </c>
      <c r="G72" s="3">
        <v>2</v>
      </c>
      <c r="H72" s="3">
        <v>3</v>
      </c>
      <c r="I72" s="3">
        <v>4</v>
      </c>
      <c r="J72" s="3">
        <v>5</v>
      </c>
      <c r="K72" s="3">
        <v>6</v>
      </c>
      <c r="L72" s="3">
        <v>7</v>
      </c>
      <c r="M72" s="3">
        <v>8</v>
      </c>
      <c r="N72" s="3">
        <v>9</v>
      </c>
      <c r="O72" s="3">
        <v>10</v>
      </c>
      <c r="P72" s="3">
        <v>11</v>
      </c>
      <c r="Q72" s="3">
        <v>12</v>
      </c>
      <c r="R72" s="3">
        <v>13</v>
      </c>
      <c r="S72" s="3">
        <v>14</v>
      </c>
      <c r="T72" s="3">
        <v>15</v>
      </c>
      <c r="U72" s="3">
        <v>16</v>
      </c>
      <c r="V72" s="3">
        <v>17</v>
      </c>
      <c r="W72" s="3">
        <v>18</v>
      </c>
      <c r="X72" s="3">
        <v>19</v>
      </c>
      <c r="Y72" s="3">
        <v>20</v>
      </c>
    </row>
    <row r="73" spans="2:26">
      <c r="F73" s="36">
        <f t="shared" ref="F73:Y73" si="0">F33</f>
        <v>0</v>
      </c>
      <c r="G73" s="36">
        <f t="shared" si="0"/>
        <v>0</v>
      </c>
      <c r="H73" s="36">
        <f t="shared" si="0"/>
        <v>0</v>
      </c>
      <c r="I73" s="36">
        <f t="shared" si="0"/>
        <v>0</v>
      </c>
      <c r="J73" s="36">
        <f t="shared" si="0"/>
        <v>0</v>
      </c>
      <c r="K73" s="36">
        <f t="shared" si="0"/>
        <v>0</v>
      </c>
      <c r="L73" s="36">
        <f t="shared" si="0"/>
        <v>0</v>
      </c>
      <c r="M73" s="36">
        <f t="shared" si="0"/>
        <v>0</v>
      </c>
      <c r="N73" s="36">
        <f t="shared" si="0"/>
        <v>0</v>
      </c>
      <c r="O73" s="36">
        <f t="shared" si="0"/>
        <v>0</v>
      </c>
      <c r="P73" s="36">
        <f t="shared" si="0"/>
        <v>0</v>
      </c>
      <c r="Q73" s="36">
        <f t="shared" si="0"/>
        <v>0</v>
      </c>
      <c r="R73" s="36">
        <f t="shared" si="0"/>
        <v>0</v>
      </c>
      <c r="S73" s="36">
        <f t="shared" si="0"/>
        <v>0</v>
      </c>
      <c r="T73" s="36">
        <f t="shared" si="0"/>
        <v>0</v>
      </c>
      <c r="U73" s="36">
        <f t="shared" si="0"/>
        <v>0</v>
      </c>
      <c r="V73" s="36">
        <f t="shared" si="0"/>
        <v>0</v>
      </c>
      <c r="W73" s="36">
        <f t="shared" si="0"/>
        <v>0</v>
      </c>
      <c r="X73" s="36">
        <f t="shared" si="0"/>
        <v>0</v>
      </c>
      <c r="Y73" s="36">
        <f t="shared" si="0"/>
        <v>0</v>
      </c>
    </row>
    <row r="79" spans="2:26">
      <c r="D79" s="108" t="str">
        <f>D40</f>
        <v>Upiši Predmmet</v>
      </c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10" t="s">
        <v>2</v>
      </c>
      <c r="Z79" s="112"/>
    </row>
    <row r="80" spans="2:26"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12"/>
      <c r="Z80" s="112"/>
    </row>
    <row r="81" spans="4:26"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12"/>
      <c r="Z81" s="112"/>
    </row>
    <row r="82" spans="4:26"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12"/>
      <c r="Z82" s="112"/>
    </row>
    <row r="111" spans="2:25" ht="15.6">
      <c r="B111" s="111" t="s">
        <v>62</v>
      </c>
      <c r="C111" s="111"/>
      <c r="D111" s="111"/>
      <c r="E111" s="111"/>
      <c r="F111" s="3">
        <v>1</v>
      </c>
      <c r="G111" s="3">
        <v>2</v>
      </c>
      <c r="H111" s="3">
        <v>3</v>
      </c>
      <c r="I111" s="3">
        <v>4</v>
      </c>
      <c r="J111" s="3">
        <v>5</v>
      </c>
      <c r="K111" s="3">
        <v>6</v>
      </c>
      <c r="L111" s="3">
        <v>7</v>
      </c>
      <c r="M111" s="3">
        <v>8</v>
      </c>
      <c r="N111" s="3">
        <v>9</v>
      </c>
      <c r="O111" s="3">
        <v>10</v>
      </c>
      <c r="P111" s="3">
        <v>11</v>
      </c>
      <c r="Q111" s="3">
        <v>12</v>
      </c>
      <c r="R111" s="3">
        <v>13</v>
      </c>
      <c r="S111" s="3">
        <v>14</v>
      </c>
      <c r="T111" s="3">
        <v>15</v>
      </c>
      <c r="U111" s="3">
        <v>16</v>
      </c>
      <c r="V111" s="3">
        <v>17</v>
      </c>
      <c r="W111" s="3">
        <v>18</v>
      </c>
      <c r="X111" s="3">
        <v>19</v>
      </c>
      <c r="Y111" s="3">
        <v>20</v>
      </c>
    </row>
    <row r="112" spans="2:25">
      <c r="F112" s="36">
        <f>F73</f>
        <v>0</v>
      </c>
      <c r="G112" s="36">
        <f t="shared" ref="G112:Y112" si="1">G73</f>
        <v>0</v>
      </c>
      <c r="H112" s="36">
        <f t="shared" si="1"/>
        <v>0</v>
      </c>
      <c r="I112" s="36">
        <f t="shared" si="1"/>
        <v>0</v>
      </c>
      <c r="J112" s="36">
        <f t="shared" si="1"/>
        <v>0</v>
      </c>
      <c r="K112" s="36">
        <f t="shared" si="1"/>
        <v>0</v>
      </c>
      <c r="L112" s="36">
        <f t="shared" si="1"/>
        <v>0</v>
      </c>
      <c r="M112" s="36">
        <f t="shared" si="1"/>
        <v>0</v>
      </c>
      <c r="N112" s="36">
        <f t="shared" si="1"/>
        <v>0</v>
      </c>
      <c r="O112" s="36">
        <f t="shared" si="1"/>
        <v>0</v>
      </c>
      <c r="P112" s="36">
        <f t="shared" si="1"/>
        <v>0</v>
      </c>
      <c r="Q112" s="36">
        <f t="shared" si="1"/>
        <v>0</v>
      </c>
      <c r="R112" s="36">
        <f t="shared" si="1"/>
        <v>0</v>
      </c>
      <c r="S112" s="36">
        <f t="shared" si="1"/>
        <v>0</v>
      </c>
      <c r="T112" s="36">
        <f t="shared" si="1"/>
        <v>0</v>
      </c>
      <c r="U112" s="36">
        <f t="shared" si="1"/>
        <v>0</v>
      </c>
      <c r="V112" s="36">
        <f t="shared" si="1"/>
        <v>0</v>
      </c>
      <c r="W112" s="36">
        <f t="shared" si="1"/>
        <v>0</v>
      </c>
      <c r="X112" s="36">
        <f t="shared" si="1"/>
        <v>0</v>
      </c>
      <c r="Y112" s="36">
        <f t="shared" si="1"/>
        <v>0</v>
      </c>
    </row>
    <row r="118" spans="4:26">
      <c r="D118" s="108" t="str">
        <f>D79</f>
        <v>Upiši Predmmet</v>
      </c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10" t="s">
        <v>3</v>
      </c>
      <c r="Z118" s="110"/>
    </row>
    <row r="119" spans="4:26"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10"/>
      <c r="Z119" s="110"/>
    </row>
    <row r="120" spans="4:26"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10"/>
      <c r="Z120" s="110"/>
    </row>
    <row r="121" spans="4:26"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10"/>
      <c r="Z121" s="110"/>
    </row>
    <row r="150" spans="2:25" ht="15.6">
      <c r="B150" s="111" t="s">
        <v>62</v>
      </c>
      <c r="C150" s="111"/>
      <c r="D150" s="111"/>
      <c r="E150" s="111"/>
      <c r="F150" s="3">
        <v>1</v>
      </c>
      <c r="G150" s="3">
        <v>2</v>
      </c>
      <c r="H150" s="3">
        <v>3</v>
      </c>
      <c r="I150" s="3">
        <v>4</v>
      </c>
      <c r="J150" s="3">
        <v>5</v>
      </c>
      <c r="K150" s="3">
        <v>6</v>
      </c>
      <c r="L150" s="3">
        <v>7</v>
      </c>
      <c r="M150" s="3">
        <v>8</v>
      </c>
      <c r="N150" s="3">
        <v>9</v>
      </c>
      <c r="O150" s="3">
        <v>10</v>
      </c>
      <c r="P150" s="3">
        <v>11</v>
      </c>
      <c r="Q150" s="3">
        <v>12</v>
      </c>
      <c r="R150" s="3">
        <v>13</v>
      </c>
      <c r="S150" s="3">
        <v>14</v>
      </c>
      <c r="T150" s="3">
        <v>15</v>
      </c>
      <c r="U150" s="3">
        <v>16</v>
      </c>
      <c r="V150" s="3">
        <v>17</v>
      </c>
      <c r="W150" s="3">
        <v>18</v>
      </c>
      <c r="X150" s="3">
        <v>19</v>
      </c>
      <c r="Y150" s="3">
        <v>20</v>
      </c>
    </row>
    <row r="151" spans="2:25">
      <c r="F151" s="36">
        <f>F112</f>
        <v>0</v>
      </c>
      <c r="G151" s="36">
        <f t="shared" ref="G151:Y151" si="2">G112</f>
        <v>0</v>
      </c>
      <c r="H151" s="36">
        <f t="shared" si="2"/>
        <v>0</v>
      </c>
      <c r="I151" s="36">
        <f t="shared" si="2"/>
        <v>0</v>
      </c>
      <c r="J151" s="36">
        <f t="shared" si="2"/>
        <v>0</v>
      </c>
      <c r="K151" s="36">
        <f t="shared" si="2"/>
        <v>0</v>
      </c>
      <c r="L151" s="36">
        <f t="shared" si="2"/>
        <v>0</v>
      </c>
      <c r="M151" s="36">
        <f t="shared" si="2"/>
        <v>0</v>
      </c>
      <c r="N151" s="36">
        <f t="shared" si="2"/>
        <v>0</v>
      </c>
      <c r="O151" s="36">
        <f t="shared" si="2"/>
        <v>0</v>
      </c>
      <c r="P151" s="36">
        <f t="shared" si="2"/>
        <v>0</v>
      </c>
      <c r="Q151" s="36">
        <f t="shared" si="2"/>
        <v>0</v>
      </c>
      <c r="R151" s="36">
        <f t="shared" si="2"/>
        <v>0</v>
      </c>
      <c r="S151" s="36">
        <f t="shared" si="2"/>
        <v>0</v>
      </c>
      <c r="T151" s="36">
        <f t="shared" si="2"/>
        <v>0</v>
      </c>
      <c r="U151" s="36">
        <f t="shared" si="2"/>
        <v>0</v>
      </c>
      <c r="V151" s="36">
        <f t="shared" si="2"/>
        <v>0</v>
      </c>
      <c r="W151" s="36">
        <f t="shared" si="2"/>
        <v>0</v>
      </c>
      <c r="X151" s="36">
        <f t="shared" si="2"/>
        <v>0</v>
      </c>
      <c r="Y151" s="36">
        <f t="shared" si="2"/>
        <v>0</v>
      </c>
    </row>
  </sheetData>
  <sheetProtection algorithmName="SHA-512" hashValue="3WKpo8bQA7/SLeKzlJNFKuisMyd1cJifHiBkMGXjE0AiJDBk9sU/z6Dstj63LYUwIcNJrvAURMKUzWPfYZhK6A==" saltValue="8nmPpJQLK6Bp3JKXny7NRg==" spinCount="100000" sheet="1" objects="1" scenarios="1"/>
  <mergeCells count="11">
    <mergeCell ref="D2:Z4"/>
    <mergeCell ref="B32:E32"/>
    <mergeCell ref="D118:X121"/>
    <mergeCell ref="Y118:Z121"/>
    <mergeCell ref="B150:E150"/>
    <mergeCell ref="B72:E72"/>
    <mergeCell ref="Y40:Z43"/>
    <mergeCell ref="D79:X82"/>
    <mergeCell ref="Y79:Z82"/>
    <mergeCell ref="B111:E111"/>
    <mergeCell ref="D40:X43"/>
  </mergeCells>
  <conditionalFormatting sqref="F33:Y33">
    <cfRule type="cellIs" dxfId="7" priority="10" operator="equal">
      <formula>0</formula>
    </cfRule>
    <cfRule type="cellIs" priority="11" operator="equal">
      <formula>0</formula>
    </cfRule>
    <cfRule type="cellIs" dxfId="6" priority="12" operator="equal">
      <formula>0</formula>
    </cfRule>
  </conditionalFormatting>
  <conditionalFormatting sqref="F73:Y73">
    <cfRule type="cellIs" dxfId="5" priority="7" operator="equal">
      <formula>0</formula>
    </cfRule>
    <cfRule type="cellIs" priority="8" operator="equal">
      <formula>0</formula>
    </cfRule>
    <cfRule type="cellIs" dxfId="4" priority="9" operator="equal">
      <formula>0</formula>
    </cfRule>
  </conditionalFormatting>
  <conditionalFormatting sqref="F112:Y112">
    <cfRule type="cellIs" dxfId="3" priority="4" operator="equal">
      <formula>0</formula>
    </cfRule>
    <cfRule type="cellIs" priority="5" operator="equal">
      <formula>0</formula>
    </cfRule>
    <cfRule type="cellIs" dxfId="2" priority="6" operator="equal">
      <formula>0</formula>
    </cfRule>
  </conditionalFormatting>
  <conditionalFormatting sqref="F151:Y151">
    <cfRule type="cellIs" dxfId="1" priority="1" operator="equal">
      <formula>0</formula>
    </cfRule>
    <cfRule type="cellIs" priority="2" operator="equal">
      <formula>0</formula>
    </cfRule>
    <cfRule type="cellIs" dxfId="0" priority="3" operator="equal">
      <formula>0</formula>
    </cfRule>
  </conditionalFormatting>
  <pageMargins left="0" right="0" top="0" bottom="0" header="0" footer="0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26"/>
  <sheetViews>
    <sheetView workbookViewId="0">
      <selection activeCell="S89" sqref="S89"/>
    </sheetView>
  </sheetViews>
  <sheetFormatPr defaultRowHeight="14.4"/>
  <sheetData>
    <row r="2" spans="1:14">
      <c r="B2" s="115" t="str">
        <f>GrafikPitanja!D2</f>
        <v>Upiši Predmmet</v>
      </c>
      <c r="C2" s="110"/>
      <c r="D2" s="110"/>
      <c r="E2" s="110"/>
      <c r="F2" s="110"/>
      <c r="G2" s="110"/>
      <c r="H2" s="110"/>
      <c r="K2" s="52"/>
      <c r="L2" s="52"/>
      <c r="M2" s="52"/>
    </row>
    <row r="3" spans="1:14">
      <c r="B3" s="110"/>
      <c r="C3" s="110"/>
      <c r="D3" s="110"/>
      <c r="E3" s="110"/>
      <c r="F3" s="110"/>
      <c r="G3" s="110"/>
      <c r="H3" s="110"/>
      <c r="K3" s="117" t="s">
        <v>64</v>
      </c>
      <c r="L3" s="117"/>
      <c r="M3" s="117"/>
      <c r="N3" s="117"/>
    </row>
    <row r="4" spans="1:14">
      <c r="B4" s="110"/>
      <c r="C4" s="110"/>
      <c r="D4" s="110"/>
      <c r="E4" s="110"/>
      <c r="F4" s="110"/>
      <c r="G4" s="110"/>
      <c r="H4" s="110"/>
    </row>
    <row r="6" spans="1:14">
      <c r="A6" s="116"/>
      <c r="B6" s="116"/>
    </row>
    <row r="26" spans="2:2">
      <c r="B26" t="s">
        <v>63</v>
      </c>
    </row>
  </sheetData>
  <sheetProtection password="CA0D" sheet="1" objects="1" scenarios="1"/>
  <mergeCells count="4">
    <mergeCell ref="B2:H4"/>
    <mergeCell ref="A6:B6"/>
    <mergeCell ref="K2:M2"/>
    <mergeCell ref="K3:N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57"/>
  <sheetViews>
    <sheetView workbookViewId="0">
      <selection activeCell="N14" sqref="N14"/>
    </sheetView>
  </sheetViews>
  <sheetFormatPr defaultRowHeight="14.4"/>
  <cols>
    <col min="2" max="52" width="9.109375" customWidth="1"/>
  </cols>
  <sheetData>
    <row r="1" spans="1:43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</row>
    <row r="3" spans="1:4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</row>
    <row r="4" spans="1:4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</row>
    <row r="5" spans="1:4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</row>
    <row r="6" spans="1:43">
      <c r="A6" s="37"/>
      <c r="B6" s="37"/>
      <c r="C6" s="37"/>
      <c r="D6" s="119" t="s">
        <v>21</v>
      </c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37"/>
      <c r="Q6" s="119" t="s">
        <v>2</v>
      </c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37"/>
      <c r="AD6" s="119" t="s">
        <v>3</v>
      </c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37"/>
      <c r="AQ6" s="37"/>
    </row>
    <row r="7" spans="1:43">
      <c r="A7" s="37"/>
      <c r="B7" s="37"/>
      <c r="C7" s="37"/>
      <c r="D7" s="119" t="s">
        <v>22</v>
      </c>
      <c r="E7" s="119"/>
      <c r="F7" s="119"/>
      <c r="G7" s="119"/>
      <c r="H7" s="119" t="s">
        <v>23</v>
      </c>
      <c r="I7" s="119"/>
      <c r="J7" s="119"/>
      <c r="K7" s="119"/>
      <c r="L7" s="119" t="s">
        <v>24</v>
      </c>
      <c r="M7" s="119"/>
      <c r="N7" s="119"/>
      <c r="O7" s="119"/>
      <c r="P7" s="37"/>
      <c r="Q7" s="119" t="s">
        <v>22</v>
      </c>
      <c r="R7" s="119"/>
      <c r="S7" s="119"/>
      <c r="T7" s="119"/>
      <c r="U7" s="119" t="s">
        <v>23</v>
      </c>
      <c r="V7" s="119"/>
      <c r="W7" s="119"/>
      <c r="X7" s="119"/>
      <c r="Y7" s="119" t="s">
        <v>24</v>
      </c>
      <c r="Z7" s="119"/>
      <c r="AA7" s="119"/>
      <c r="AB7" s="119"/>
      <c r="AC7" s="37"/>
      <c r="AD7" s="119" t="s">
        <v>22</v>
      </c>
      <c r="AE7" s="119"/>
      <c r="AF7" s="119"/>
      <c r="AG7" s="119"/>
      <c r="AH7" s="119" t="s">
        <v>23</v>
      </c>
      <c r="AI7" s="119"/>
      <c r="AJ7" s="119"/>
      <c r="AK7" s="119"/>
      <c r="AL7" s="119" t="s">
        <v>24</v>
      </c>
      <c r="AM7" s="119"/>
      <c r="AN7" s="119"/>
      <c r="AO7" s="119"/>
      <c r="AP7" s="37"/>
      <c r="AQ7" s="37"/>
    </row>
    <row r="8" spans="1:43">
      <c r="A8" s="37"/>
      <c r="B8" s="37"/>
      <c r="C8" s="37"/>
      <c r="D8" s="38" t="s">
        <v>25</v>
      </c>
      <c r="E8" s="38" t="s">
        <v>26</v>
      </c>
      <c r="F8" s="38" t="s">
        <v>27</v>
      </c>
      <c r="G8" s="38" t="s">
        <v>28</v>
      </c>
      <c r="H8" s="38" t="s">
        <v>25</v>
      </c>
      <c r="I8" s="38" t="s">
        <v>26</v>
      </c>
      <c r="J8" s="38" t="s">
        <v>27</v>
      </c>
      <c r="K8" s="38" t="s">
        <v>28</v>
      </c>
      <c r="L8" s="38" t="s">
        <v>25</v>
      </c>
      <c r="M8" s="38" t="s">
        <v>26</v>
      </c>
      <c r="N8" s="38" t="s">
        <v>27</v>
      </c>
      <c r="O8" s="38" t="s">
        <v>28</v>
      </c>
      <c r="P8" s="37"/>
      <c r="Q8" s="38" t="s">
        <v>25</v>
      </c>
      <c r="R8" s="38" t="s">
        <v>26</v>
      </c>
      <c r="S8" s="38" t="s">
        <v>27</v>
      </c>
      <c r="T8" s="38" t="s">
        <v>28</v>
      </c>
      <c r="U8" s="38" t="s">
        <v>25</v>
      </c>
      <c r="V8" s="38" t="s">
        <v>26</v>
      </c>
      <c r="W8" s="38" t="s">
        <v>27</v>
      </c>
      <c r="X8" s="38" t="s">
        <v>28</v>
      </c>
      <c r="Y8" s="38" t="s">
        <v>25</v>
      </c>
      <c r="Z8" s="38" t="s">
        <v>26</v>
      </c>
      <c r="AA8" s="38" t="s">
        <v>27</v>
      </c>
      <c r="AB8" s="38" t="s">
        <v>28</v>
      </c>
      <c r="AC8" s="37"/>
      <c r="AD8" s="38" t="s">
        <v>25</v>
      </c>
      <c r="AE8" s="38" t="s">
        <v>26</v>
      </c>
      <c r="AF8" s="38" t="s">
        <v>27</v>
      </c>
      <c r="AG8" s="38" t="s">
        <v>28</v>
      </c>
      <c r="AH8" s="38" t="s">
        <v>25</v>
      </c>
      <c r="AI8" s="38" t="s">
        <v>26</v>
      </c>
      <c r="AJ8" s="38" t="s">
        <v>27</v>
      </c>
      <c r="AK8" s="38" t="s">
        <v>28</v>
      </c>
      <c r="AL8" s="38" t="s">
        <v>25</v>
      </c>
      <c r="AM8" s="38" t="s">
        <v>26</v>
      </c>
      <c r="AN8" s="38" t="s">
        <v>27</v>
      </c>
      <c r="AO8" s="38" t="s">
        <v>28</v>
      </c>
      <c r="AP8" s="37"/>
      <c r="AQ8" s="37"/>
    </row>
    <row r="9" spans="1:43">
      <c r="A9" s="37"/>
      <c r="B9" s="37">
        <v>1</v>
      </c>
      <c r="C9" s="37"/>
      <c r="D9" s="38" t="str">
        <f>IF(UnosRezultata!C8="o",UnosRezultata!D8,"")</f>
        <v/>
      </c>
      <c r="E9" s="38" t="str">
        <f>IF(UnosRezultata!C8="o",UnosRezultata!E8,"")</f>
        <v/>
      </c>
      <c r="F9" s="38" t="str">
        <f>IF(UnosRezultata!C8="o",UnosRezultata!F8,"")</f>
        <v/>
      </c>
      <c r="G9" s="38" t="str">
        <f>IF(UnosRezultata!C8="o",UnosRezultata!G8,"")</f>
        <v/>
      </c>
      <c r="H9" s="38" t="str">
        <f>IF(UnosRezultata!C8="s",UnosRezultata!D8,"")</f>
        <v/>
      </c>
      <c r="I9" s="38" t="str">
        <f>IF(UnosRezultata!C8="s",UnosRezultata!E8,"")</f>
        <v/>
      </c>
      <c r="J9" s="38" t="str">
        <f>IF(UnosRezultata!C8="s",UnosRezultata!F8,"")</f>
        <v/>
      </c>
      <c r="K9" s="38" t="str">
        <f>IF(UnosRezultata!C8="s",UnosRezultata!G8,"")</f>
        <v/>
      </c>
      <c r="L9" s="38" t="str">
        <f>IF(UnosRezultata!C8="n",UnosRezultata!D8,"")</f>
        <v/>
      </c>
      <c r="M9" s="38" t="str">
        <f>IF(UnosRezultata!C8="n",UnosRezultata!E8,"")</f>
        <v/>
      </c>
      <c r="N9" s="38" t="str">
        <f>IF(UnosRezultata!C8="n",UnosRezultata!F8,"")</f>
        <v/>
      </c>
      <c r="O9" s="38" t="str">
        <f>IF(UnosRezultata!C8="n",UnosRezultata!G8,"")</f>
        <v/>
      </c>
      <c r="P9" s="39"/>
      <c r="Q9" s="38" t="str">
        <f>IF(UnosRezultata!C8="o",UnosRezultata!I8,"")</f>
        <v/>
      </c>
      <c r="R9" s="38" t="str">
        <f>IF(UnosRezultata!C8="o",UnosRezultata!J8,"")</f>
        <v/>
      </c>
      <c r="S9" s="38" t="str">
        <f>IF(UnosRezultata!C8="o",UnosRezultata!K8,"")</f>
        <v/>
      </c>
      <c r="T9" s="38" t="str">
        <f>IF(UnosRezultata!C8="o",UnosRezultata!L8,"")</f>
        <v/>
      </c>
      <c r="U9" s="38" t="str">
        <f>IF(UnosRezultata!C8="s",UnosRezultata!I8,"")</f>
        <v/>
      </c>
      <c r="V9" s="38" t="str">
        <f>IF(UnosRezultata!C8="s",UnosRezultata!J8,"")</f>
        <v/>
      </c>
      <c r="W9" s="38" t="str">
        <f>IF(UnosRezultata!C8="s",UnosRezultata!K8,"")</f>
        <v/>
      </c>
      <c r="X9" s="38" t="str">
        <f>IF(UnosRezultata!C8="s",UnosRezultata!L8,"")</f>
        <v/>
      </c>
      <c r="Y9" s="38" t="str">
        <f>IF(UnosRezultata!C8="n",UnosRezultata!I8,"")</f>
        <v/>
      </c>
      <c r="Z9" s="38" t="str">
        <f>IF(UnosRezultata!C8="n",UnosRezultata!J8,"")</f>
        <v/>
      </c>
      <c r="AA9" s="38" t="str">
        <f>IF(UnosRezultata!C8="n",UnosRezultata!K8,"")</f>
        <v/>
      </c>
      <c r="AB9" s="38" t="str">
        <f>IF(UnosRezultata!C8="n",UnosRezultata!L8,"")</f>
        <v/>
      </c>
      <c r="AC9" s="39"/>
      <c r="AD9" s="38" t="str">
        <f>IF(UnosRezultata!C8="o",UnosRezultata!N8,"")</f>
        <v/>
      </c>
      <c r="AE9" s="38" t="str">
        <f>IF(UnosRezultata!C8="o",UnosRezultata!O8,"")</f>
        <v/>
      </c>
      <c r="AF9" s="38" t="str">
        <f>IF(UnosRezultata!C8="o",UnosRezultata!P8,"")</f>
        <v/>
      </c>
      <c r="AG9" s="38" t="str">
        <f>IF(UnosRezultata!C8="o",UnosRezultata!Q8,"")</f>
        <v/>
      </c>
      <c r="AH9" s="38" t="str">
        <f>IF(UnosRezultata!C8="s",UnosRezultata!N8,"")</f>
        <v/>
      </c>
      <c r="AI9" s="38" t="str">
        <f>IF(UnosRezultata!C8="s",UnosRezultata!O8,"")</f>
        <v/>
      </c>
      <c r="AJ9" s="38" t="str">
        <f>IF(UnosRezultata!C8="s",UnosRezultata!P8,"")</f>
        <v/>
      </c>
      <c r="AK9" s="38" t="str">
        <f>IF(UnosRezultata!C8="s",UnosRezultata!Q8,"")</f>
        <v/>
      </c>
      <c r="AL9" s="38" t="str">
        <f>IF(UnosRezultata!C8="n",UnosRezultata!N8,"")</f>
        <v/>
      </c>
      <c r="AM9" s="38" t="str">
        <f>IF(UnosRezultata!C8="n",UnosRezultata!O8,"")</f>
        <v/>
      </c>
      <c r="AN9" s="38" t="str">
        <f>IF(UnosRezultata!C8="n",UnosRezultata!P8,"")</f>
        <v/>
      </c>
      <c r="AO9" s="38" t="str">
        <f>IF(UnosRezultata!C8="n",UnosRezultata!Q8,"")</f>
        <v/>
      </c>
      <c r="AP9" s="37"/>
      <c r="AQ9" s="37"/>
    </row>
    <row r="10" spans="1:43">
      <c r="A10" s="37"/>
      <c r="B10" s="37">
        <v>2</v>
      </c>
      <c r="C10" s="37"/>
      <c r="D10" s="38" t="str">
        <f>IF(UnosRezultata!C9="o",UnosRezultata!D9,"")</f>
        <v/>
      </c>
      <c r="E10" s="38" t="str">
        <f>IF(UnosRezultata!C9="o",UnosRezultata!E9,"")</f>
        <v/>
      </c>
      <c r="F10" s="38" t="str">
        <f>IF(UnosRezultata!C9="o",UnosRezultata!F9,"")</f>
        <v/>
      </c>
      <c r="G10" s="38" t="str">
        <f>IF(UnosRezultata!C9="o",UnosRezultata!G9,"")</f>
        <v/>
      </c>
      <c r="H10" s="38" t="str">
        <f>IF(UnosRezultata!C9="s",UnosRezultata!D9,"")</f>
        <v/>
      </c>
      <c r="I10" s="38" t="str">
        <f>IF(UnosRezultata!C9="s",UnosRezultata!E9,"")</f>
        <v/>
      </c>
      <c r="J10" s="38" t="str">
        <f>IF(UnosRezultata!C9="s",UnosRezultata!F9,"")</f>
        <v/>
      </c>
      <c r="K10" s="38" t="str">
        <f>IF(UnosRezultata!C9="s",UnosRezultata!G9,"")</f>
        <v/>
      </c>
      <c r="L10" s="38" t="str">
        <f>IF(UnosRezultata!C9="n",UnosRezultata!D9,"")</f>
        <v/>
      </c>
      <c r="M10" s="38" t="str">
        <f>IF(UnosRezultata!C9="n",UnosRezultata!E9,"")</f>
        <v/>
      </c>
      <c r="N10" s="38" t="str">
        <f>IF(UnosRezultata!C9="n",UnosRezultata!F9,"")</f>
        <v/>
      </c>
      <c r="O10" s="38" t="str">
        <f>IF(UnosRezultata!C9="n",UnosRezultata!G9,"")</f>
        <v/>
      </c>
      <c r="P10" s="39"/>
      <c r="Q10" s="38" t="str">
        <f>IF(UnosRezultata!C9="o",UnosRezultata!I9,"")</f>
        <v/>
      </c>
      <c r="R10" s="38" t="str">
        <f>IF(UnosRezultata!C9="o",UnosRezultata!J9,"")</f>
        <v/>
      </c>
      <c r="S10" s="38" t="str">
        <f>IF(UnosRezultata!C9="o",UnosRezultata!K9,"")</f>
        <v/>
      </c>
      <c r="T10" s="38" t="str">
        <f>IF(UnosRezultata!C9="o",UnosRezultata!L9,"")</f>
        <v/>
      </c>
      <c r="U10" s="38" t="str">
        <f>IF(UnosRezultata!C9="s",UnosRezultata!I9,"")</f>
        <v/>
      </c>
      <c r="V10" s="38" t="str">
        <f>IF(UnosRezultata!C9="s",UnosRezultata!J9,"")</f>
        <v/>
      </c>
      <c r="W10" s="38" t="str">
        <f>IF(UnosRezultata!C9="s",UnosRezultata!K9,"")</f>
        <v/>
      </c>
      <c r="X10" s="38" t="str">
        <f>IF(UnosRezultata!C9="s",UnosRezultata!L9,"")</f>
        <v/>
      </c>
      <c r="Y10" s="38" t="str">
        <f>IF(UnosRezultata!C9="n",UnosRezultata!I9,"")</f>
        <v/>
      </c>
      <c r="Z10" s="38" t="str">
        <f>IF(UnosRezultata!C9="n",UnosRezultata!J9,"")</f>
        <v/>
      </c>
      <c r="AA10" s="38" t="str">
        <f>IF(UnosRezultata!C9="n",UnosRezultata!K9,"")</f>
        <v/>
      </c>
      <c r="AB10" s="38" t="str">
        <f>IF(UnosRezultata!C9="n",UnosRezultata!L9,"")</f>
        <v/>
      </c>
      <c r="AC10" s="39"/>
      <c r="AD10" s="38" t="str">
        <f>IF(UnosRezultata!C9="o",UnosRezultata!N9,"")</f>
        <v/>
      </c>
      <c r="AE10" s="38" t="str">
        <f>IF(UnosRezultata!C9="o",UnosRezultata!O9,"")</f>
        <v/>
      </c>
      <c r="AF10" s="38" t="str">
        <f>IF(UnosRezultata!C9="o",UnosRezultata!P9,"")</f>
        <v/>
      </c>
      <c r="AG10" s="38" t="str">
        <f>IF(UnosRezultata!C9="o",UnosRezultata!Q9,"")</f>
        <v/>
      </c>
      <c r="AH10" s="38" t="str">
        <f>IF(UnosRezultata!C9="s",UnosRezultata!N9,"")</f>
        <v/>
      </c>
      <c r="AI10" s="38" t="str">
        <f>IF(UnosRezultata!C9="s",UnosRezultata!O9,"")</f>
        <v/>
      </c>
      <c r="AJ10" s="38" t="str">
        <f>IF(UnosRezultata!C9="s",UnosRezultata!P9,"")</f>
        <v/>
      </c>
      <c r="AK10" s="38" t="str">
        <f>IF(UnosRezultata!C9="s",UnosRezultata!Q9,"")</f>
        <v/>
      </c>
      <c r="AL10" s="38" t="str">
        <f>IF(UnosRezultata!C9="n",UnosRezultata!N9,"")</f>
        <v/>
      </c>
      <c r="AM10" s="38" t="str">
        <f>IF(UnosRezultata!C9="n",UnosRezultata!O9,"")</f>
        <v/>
      </c>
      <c r="AN10" s="38" t="str">
        <f>IF(UnosRezultata!C9="n",UnosRezultata!P9,"")</f>
        <v/>
      </c>
      <c r="AO10" s="38" t="str">
        <f>IF(UnosRezultata!C9="n",UnosRezultata!Q9,"")</f>
        <v/>
      </c>
      <c r="AP10" s="37"/>
      <c r="AQ10" s="37"/>
    </row>
    <row r="11" spans="1:43">
      <c r="A11" s="37"/>
      <c r="B11" s="37">
        <v>3</v>
      </c>
      <c r="C11" s="37"/>
      <c r="D11" s="38" t="str">
        <f>IF(UnosRezultata!C10="o",UnosRezultata!D10,"")</f>
        <v/>
      </c>
      <c r="E11" s="38" t="str">
        <f>IF(UnosRezultata!C10="o",UnosRezultata!E10,"")</f>
        <v/>
      </c>
      <c r="F11" s="38" t="str">
        <f>IF(UnosRezultata!C10="o",UnosRezultata!F10,"")</f>
        <v/>
      </c>
      <c r="G11" s="38" t="str">
        <f>IF(UnosRezultata!C10="o",UnosRezultata!G10,"")</f>
        <v/>
      </c>
      <c r="H11" s="38" t="str">
        <f>IF(UnosRezultata!C10="s",UnosRezultata!D10,"")</f>
        <v/>
      </c>
      <c r="I11" s="38" t="str">
        <f>IF(UnosRezultata!C10="s",UnosRezultata!E10,"")</f>
        <v/>
      </c>
      <c r="J11" s="38" t="str">
        <f>IF(UnosRezultata!C10="s",UnosRezultata!F10,"")</f>
        <v/>
      </c>
      <c r="K11" s="38" t="str">
        <f>IF(UnosRezultata!C10="s",UnosRezultata!G10,"")</f>
        <v/>
      </c>
      <c r="L11" s="38" t="str">
        <f>IF(UnosRezultata!C10="n",UnosRezultata!D10,"")</f>
        <v/>
      </c>
      <c r="M11" s="38" t="str">
        <f>IF(UnosRezultata!C10="n",UnosRezultata!E10,"")</f>
        <v/>
      </c>
      <c r="N11" s="38" t="str">
        <f>IF(UnosRezultata!C10="n",UnosRezultata!F10,"")</f>
        <v/>
      </c>
      <c r="O11" s="38" t="str">
        <f>IF(UnosRezultata!C10="n",UnosRezultata!G10,"")</f>
        <v/>
      </c>
      <c r="P11" s="39"/>
      <c r="Q11" s="38" t="str">
        <f>IF(UnosRezultata!C10="o",UnosRezultata!I10,"")</f>
        <v/>
      </c>
      <c r="R11" s="38" t="str">
        <f>IF(UnosRezultata!C10="o",UnosRezultata!J10,"")</f>
        <v/>
      </c>
      <c r="S11" s="38" t="str">
        <f>IF(UnosRezultata!C10="o",UnosRezultata!K10,"")</f>
        <v/>
      </c>
      <c r="T11" s="38" t="str">
        <f>IF(UnosRezultata!C10="o",UnosRezultata!L10,"")</f>
        <v/>
      </c>
      <c r="U11" s="38" t="str">
        <f>IF(UnosRezultata!C10="s",UnosRezultata!I10,"")</f>
        <v/>
      </c>
      <c r="V11" s="38" t="str">
        <f>IF(UnosRezultata!C10="s",UnosRezultata!J10,"")</f>
        <v/>
      </c>
      <c r="W11" s="38" t="str">
        <f>IF(UnosRezultata!C10="s",UnosRezultata!K10,"")</f>
        <v/>
      </c>
      <c r="X11" s="38" t="str">
        <f>IF(UnosRezultata!C10="s",UnosRezultata!L10,"")</f>
        <v/>
      </c>
      <c r="Y11" s="38" t="str">
        <f>IF(UnosRezultata!C10="n",UnosRezultata!I10,"")</f>
        <v/>
      </c>
      <c r="Z11" s="38" t="str">
        <f>IF(UnosRezultata!C10="n",UnosRezultata!J10,"")</f>
        <v/>
      </c>
      <c r="AA11" s="38" t="str">
        <f>IF(UnosRezultata!C10="n",UnosRezultata!K10,"")</f>
        <v/>
      </c>
      <c r="AB11" s="38" t="str">
        <f>IF(UnosRezultata!C10="n",UnosRezultata!L10,"")</f>
        <v/>
      </c>
      <c r="AC11" s="39"/>
      <c r="AD11" s="38" t="str">
        <f>IF(UnosRezultata!C10="o",UnosRezultata!N10,"")</f>
        <v/>
      </c>
      <c r="AE11" s="38" t="str">
        <f>IF(UnosRezultata!C10="o",UnosRezultata!O10,"")</f>
        <v/>
      </c>
      <c r="AF11" s="38" t="str">
        <f>IF(UnosRezultata!C10="o",UnosRezultata!P10,"")</f>
        <v/>
      </c>
      <c r="AG11" s="38" t="str">
        <f>IF(UnosRezultata!C10="o",UnosRezultata!Q10,"")</f>
        <v/>
      </c>
      <c r="AH11" s="38" t="str">
        <f>IF(UnosRezultata!C10="s",UnosRezultata!N10,"")</f>
        <v/>
      </c>
      <c r="AI11" s="38" t="str">
        <f>IF(UnosRezultata!C10="s",UnosRezultata!O10,"")</f>
        <v/>
      </c>
      <c r="AJ11" s="38" t="str">
        <f>IF(UnosRezultata!C10="s",UnosRezultata!P10,"")</f>
        <v/>
      </c>
      <c r="AK11" s="38" t="str">
        <f>IF(UnosRezultata!C10="s",UnosRezultata!Q10,"")</f>
        <v/>
      </c>
      <c r="AL11" s="38" t="str">
        <f>IF(UnosRezultata!C10="n",UnosRezultata!N10,"")</f>
        <v/>
      </c>
      <c r="AM11" s="38" t="str">
        <f>IF(UnosRezultata!C10="n",UnosRezultata!O10,"")</f>
        <v/>
      </c>
      <c r="AN11" s="38" t="str">
        <f>IF(UnosRezultata!C10="n",UnosRezultata!P10,"")</f>
        <v/>
      </c>
      <c r="AO11" s="38" t="str">
        <f>IF(UnosRezultata!C10="n",UnosRezultata!Q10,"")</f>
        <v/>
      </c>
      <c r="AP11" s="37"/>
      <c r="AQ11" s="37"/>
    </row>
    <row r="12" spans="1:43">
      <c r="A12" s="37"/>
      <c r="B12" s="37">
        <v>4</v>
      </c>
      <c r="C12" s="37"/>
      <c r="D12" s="38" t="str">
        <f>IF(UnosRezultata!C11="o",UnosRezultata!D11,"")</f>
        <v/>
      </c>
      <c r="E12" s="38" t="str">
        <f>IF(UnosRezultata!C11="o",UnosRezultata!E11,"")</f>
        <v/>
      </c>
      <c r="F12" s="38" t="str">
        <f>IF(UnosRezultata!C11="o",UnosRezultata!F11,"")</f>
        <v/>
      </c>
      <c r="G12" s="38" t="str">
        <f>IF(UnosRezultata!C11="o",UnosRezultata!G11,"")</f>
        <v/>
      </c>
      <c r="H12" s="38" t="str">
        <f>IF(UnosRezultata!C11="s",UnosRezultata!D11,"")</f>
        <v/>
      </c>
      <c r="I12" s="38" t="str">
        <f>IF(UnosRezultata!C11="s",UnosRezultata!E11,"")</f>
        <v/>
      </c>
      <c r="J12" s="38" t="str">
        <f>IF(UnosRezultata!C11="s",UnosRezultata!F11,"")</f>
        <v/>
      </c>
      <c r="K12" s="38" t="str">
        <f>IF(UnosRezultata!C11="s",UnosRezultata!G11,"")</f>
        <v/>
      </c>
      <c r="L12" s="38" t="str">
        <f>IF(UnosRezultata!C11="n",UnosRezultata!D11,"")</f>
        <v/>
      </c>
      <c r="M12" s="38" t="str">
        <f>IF(UnosRezultata!C11="n",UnosRezultata!E11,"")</f>
        <v/>
      </c>
      <c r="N12" s="38" t="str">
        <f>IF(UnosRezultata!C11="n",UnosRezultata!F11,"")</f>
        <v/>
      </c>
      <c r="O12" s="38" t="str">
        <f>IF(UnosRezultata!C11="n",UnosRezultata!G11,"")</f>
        <v/>
      </c>
      <c r="P12" s="39"/>
      <c r="Q12" s="38" t="str">
        <f>IF(UnosRezultata!C11="o",UnosRezultata!I11,"")</f>
        <v/>
      </c>
      <c r="R12" s="38" t="str">
        <f>IF(UnosRezultata!C11="o",UnosRezultata!J11,"")</f>
        <v/>
      </c>
      <c r="S12" s="38" t="str">
        <f>IF(UnosRezultata!C11="o",UnosRezultata!K11,"")</f>
        <v/>
      </c>
      <c r="T12" s="38" t="str">
        <f>IF(UnosRezultata!C11="o",UnosRezultata!L11,"")</f>
        <v/>
      </c>
      <c r="U12" s="38" t="str">
        <f>IF(UnosRezultata!C11="s",UnosRezultata!I11,"")</f>
        <v/>
      </c>
      <c r="V12" s="38" t="str">
        <f>IF(UnosRezultata!C11="s",UnosRezultata!J11,"")</f>
        <v/>
      </c>
      <c r="W12" s="38" t="str">
        <f>IF(UnosRezultata!C11="s",UnosRezultata!K11,"")</f>
        <v/>
      </c>
      <c r="X12" s="38" t="str">
        <f>IF(UnosRezultata!C11="s",UnosRezultata!L11,"")</f>
        <v/>
      </c>
      <c r="Y12" s="38" t="str">
        <f>IF(UnosRezultata!C11="n",UnosRezultata!I11,"")</f>
        <v/>
      </c>
      <c r="Z12" s="38" t="str">
        <f>IF(UnosRezultata!C11="n",UnosRezultata!J11,"")</f>
        <v/>
      </c>
      <c r="AA12" s="38" t="str">
        <f>IF(UnosRezultata!C11="n",UnosRezultata!K11,"")</f>
        <v/>
      </c>
      <c r="AB12" s="38" t="str">
        <f>IF(UnosRezultata!C11="n",UnosRezultata!L11,"")</f>
        <v/>
      </c>
      <c r="AC12" s="39"/>
      <c r="AD12" s="38" t="str">
        <f>IF(UnosRezultata!C11="o",UnosRezultata!N11,"")</f>
        <v/>
      </c>
      <c r="AE12" s="38" t="str">
        <f>IF(UnosRezultata!C11="o",UnosRezultata!O11,"")</f>
        <v/>
      </c>
      <c r="AF12" s="38" t="str">
        <f>IF(UnosRezultata!C11="o",UnosRezultata!P11,"")</f>
        <v/>
      </c>
      <c r="AG12" s="38" t="str">
        <f>IF(UnosRezultata!C11="o",UnosRezultata!Q11,"")</f>
        <v/>
      </c>
      <c r="AH12" s="38" t="str">
        <f>IF(UnosRezultata!C11="s",UnosRezultata!N11,"")</f>
        <v/>
      </c>
      <c r="AI12" s="38" t="str">
        <f>IF(UnosRezultata!C11="s",UnosRezultata!O11,"")</f>
        <v/>
      </c>
      <c r="AJ12" s="38" t="str">
        <f>IF(UnosRezultata!C11="s",UnosRezultata!P11,"")</f>
        <v/>
      </c>
      <c r="AK12" s="38" t="str">
        <f>IF(UnosRezultata!C11="s",UnosRezultata!Q11,"")</f>
        <v/>
      </c>
      <c r="AL12" s="38" t="str">
        <f>IF(UnosRezultata!C11="n",UnosRezultata!N11,"")</f>
        <v/>
      </c>
      <c r="AM12" s="38" t="str">
        <f>IF(UnosRezultata!C11="n",UnosRezultata!O11,"")</f>
        <v/>
      </c>
      <c r="AN12" s="38" t="str">
        <f>IF(UnosRezultata!C11="n",UnosRezultata!P11,"")</f>
        <v/>
      </c>
      <c r="AO12" s="38" t="str">
        <f>IF(UnosRezultata!C11="n",UnosRezultata!Q11,"")</f>
        <v/>
      </c>
      <c r="AP12" s="37"/>
      <c r="AQ12" s="37"/>
    </row>
    <row r="13" spans="1:43">
      <c r="A13" s="37"/>
      <c r="B13" s="37">
        <v>5</v>
      </c>
      <c r="C13" s="37"/>
      <c r="D13" s="38" t="str">
        <f>IF(UnosRezultata!C12="o",UnosRezultata!D12,"")</f>
        <v/>
      </c>
      <c r="E13" s="38" t="str">
        <f>IF(UnosRezultata!C12="o",UnosRezultata!E12,"")</f>
        <v/>
      </c>
      <c r="F13" s="38" t="str">
        <f>IF(UnosRezultata!C12="o",UnosRezultata!F12,"")</f>
        <v/>
      </c>
      <c r="G13" s="38" t="str">
        <f>IF(UnosRezultata!C12="o",UnosRezultata!G12,"")</f>
        <v/>
      </c>
      <c r="H13" s="38" t="str">
        <f>IF(UnosRezultata!C12="s",UnosRezultata!D12,"")</f>
        <v/>
      </c>
      <c r="I13" s="38" t="str">
        <f>IF(UnosRezultata!C12="s",UnosRezultata!E12,"")</f>
        <v/>
      </c>
      <c r="J13" s="38" t="str">
        <f>IF(UnosRezultata!C12="s",UnosRezultata!F12,"")</f>
        <v/>
      </c>
      <c r="K13" s="38" t="str">
        <f>IF(UnosRezultata!C12="s",UnosRezultata!G12,"")</f>
        <v/>
      </c>
      <c r="L13" s="38" t="str">
        <f>IF(UnosRezultata!C12="n",UnosRezultata!D12,"")</f>
        <v/>
      </c>
      <c r="M13" s="38" t="str">
        <f>IF(UnosRezultata!C12="n",UnosRezultata!E12,"")</f>
        <v/>
      </c>
      <c r="N13" s="38" t="str">
        <f>IF(UnosRezultata!C12="n",UnosRezultata!F12,"")</f>
        <v/>
      </c>
      <c r="O13" s="38" t="str">
        <f>IF(UnosRezultata!C12="n",UnosRezultata!G12,"")</f>
        <v/>
      </c>
      <c r="P13" s="39"/>
      <c r="Q13" s="38" t="str">
        <f>IF(UnosRezultata!C12="o",UnosRezultata!I12,"")</f>
        <v/>
      </c>
      <c r="R13" s="38" t="str">
        <f>IF(UnosRezultata!C12="o",UnosRezultata!J12,"")</f>
        <v/>
      </c>
      <c r="S13" s="38" t="str">
        <f>IF(UnosRezultata!C12="o",UnosRezultata!K12,"")</f>
        <v/>
      </c>
      <c r="T13" s="38" t="str">
        <f>IF(UnosRezultata!C12="o",UnosRezultata!L12,"")</f>
        <v/>
      </c>
      <c r="U13" s="38" t="str">
        <f>IF(UnosRezultata!C12="s",UnosRezultata!I12,"")</f>
        <v/>
      </c>
      <c r="V13" s="38" t="str">
        <f>IF(UnosRezultata!C12="s",UnosRezultata!J12,"")</f>
        <v/>
      </c>
      <c r="W13" s="38" t="str">
        <f>IF(UnosRezultata!C12="s",UnosRezultata!K12,"")</f>
        <v/>
      </c>
      <c r="X13" s="38" t="str">
        <f>IF(UnosRezultata!C12="s",UnosRezultata!L12,"")</f>
        <v/>
      </c>
      <c r="Y13" s="38" t="str">
        <f>IF(UnosRezultata!C12="n",UnosRezultata!I12,"")</f>
        <v/>
      </c>
      <c r="Z13" s="38" t="str">
        <f>IF(UnosRezultata!C12="n",UnosRezultata!J12,"")</f>
        <v/>
      </c>
      <c r="AA13" s="38" t="str">
        <f>IF(UnosRezultata!C12="n",UnosRezultata!K12,"")</f>
        <v/>
      </c>
      <c r="AB13" s="38" t="str">
        <f>IF(UnosRezultata!C12="n",UnosRezultata!L12,"")</f>
        <v/>
      </c>
      <c r="AC13" s="39"/>
      <c r="AD13" s="38" t="str">
        <f>IF(UnosRezultata!C12="o",UnosRezultata!N12,"")</f>
        <v/>
      </c>
      <c r="AE13" s="38" t="str">
        <f>IF(UnosRezultata!C12="o",UnosRezultata!O12,"")</f>
        <v/>
      </c>
      <c r="AF13" s="38" t="str">
        <f>IF(UnosRezultata!C12="o",UnosRezultata!P12,"")</f>
        <v/>
      </c>
      <c r="AG13" s="38" t="str">
        <f>IF(UnosRezultata!C12="o",UnosRezultata!Q12,"")</f>
        <v/>
      </c>
      <c r="AH13" s="38" t="str">
        <f>IF(UnosRezultata!C12="s",UnosRezultata!N12,"")</f>
        <v/>
      </c>
      <c r="AI13" s="38" t="str">
        <f>IF(UnosRezultata!C12="s",UnosRezultata!O12,"")</f>
        <v/>
      </c>
      <c r="AJ13" s="38" t="str">
        <f>IF(UnosRezultata!C12="s",UnosRezultata!P12,"")</f>
        <v/>
      </c>
      <c r="AK13" s="38" t="str">
        <f>IF(UnosRezultata!C12="s",UnosRezultata!Q12,"")</f>
        <v/>
      </c>
      <c r="AL13" s="38" t="str">
        <f>IF(UnosRezultata!C12="n",UnosRezultata!N12,"")</f>
        <v/>
      </c>
      <c r="AM13" s="38" t="str">
        <f>IF(UnosRezultata!C12="n",UnosRezultata!O12,"")</f>
        <v/>
      </c>
      <c r="AN13" s="38" t="str">
        <f>IF(UnosRezultata!C12="n",UnosRezultata!P12,"")</f>
        <v/>
      </c>
      <c r="AO13" s="38" t="str">
        <f>IF(UnosRezultata!C12="n",UnosRezultata!Q12,"")</f>
        <v/>
      </c>
      <c r="AP13" s="37"/>
      <c r="AQ13" s="37"/>
    </row>
    <row r="14" spans="1:43">
      <c r="A14" s="37"/>
      <c r="B14" s="37">
        <v>6</v>
      </c>
      <c r="C14" s="37"/>
      <c r="D14" s="38" t="str">
        <f>IF(UnosRezultata!C13="o",UnosRezultata!D13,"")</f>
        <v/>
      </c>
      <c r="E14" s="38" t="str">
        <f>IF(UnosRezultata!C13="o",UnosRezultata!E13,"")</f>
        <v/>
      </c>
      <c r="F14" s="38" t="str">
        <f>IF(UnosRezultata!C13="o",UnosRezultata!F13,"")</f>
        <v/>
      </c>
      <c r="G14" s="38" t="str">
        <f>IF(UnosRezultata!C13="o",UnosRezultata!G13,"")</f>
        <v/>
      </c>
      <c r="H14" s="38" t="str">
        <f>IF(UnosRezultata!C13="s",UnosRezultata!D13,"")</f>
        <v/>
      </c>
      <c r="I14" s="38" t="str">
        <f>IF(UnosRezultata!C13="s",UnosRezultata!E13,"")</f>
        <v/>
      </c>
      <c r="J14" s="38" t="str">
        <f>IF(UnosRezultata!C13="s",UnosRezultata!F13,"")</f>
        <v/>
      </c>
      <c r="K14" s="38" t="str">
        <f>IF(UnosRezultata!C13="s",UnosRezultata!G13,"")</f>
        <v/>
      </c>
      <c r="L14" s="38" t="str">
        <f>IF(UnosRezultata!C13="n",UnosRezultata!D13,"")</f>
        <v/>
      </c>
      <c r="M14" s="38" t="str">
        <f>IF(UnosRezultata!C13="n",UnosRezultata!E13,"")</f>
        <v/>
      </c>
      <c r="N14" s="38" t="str">
        <f>IF(UnosRezultata!C13="n",UnosRezultata!F13,"")</f>
        <v/>
      </c>
      <c r="O14" s="38" t="str">
        <f>IF(UnosRezultata!C13="n",UnosRezultata!G13,"")</f>
        <v/>
      </c>
      <c r="P14" s="39"/>
      <c r="Q14" s="38" t="str">
        <f>IF(UnosRezultata!C13="o",UnosRezultata!I13,"")</f>
        <v/>
      </c>
      <c r="R14" s="38" t="str">
        <f>IF(UnosRezultata!C13="o",UnosRezultata!J13,"")</f>
        <v/>
      </c>
      <c r="S14" s="38" t="str">
        <f>IF(UnosRezultata!C13="o",UnosRezultata!K13,"")</f>
        <v/>
      </c>
      <c r="T14" s="38" t="str">
        <f>IF(UnosRezultata!C13="o",UnosRezultata!L13,"")</f>
        <v/>
      </c>
      <c r="U14" s="38" t="str">
        <f>IF(UnosRezultata!C13="s",UnosRezultata!I13,"")</f>
        <v/>
      </c>
      <c r="V14" s="38" t="str">
        <f>IF(UnosRezultata!C13="s",UnosRezultata!J13,"")</f>
        <v/>
      </c>
      <c r="W14" s="38" t="str">
        <f>IF(UnosRezultata!C13="s",UnosRezultata!K13,"")</f>
        <v/>
      </c>
      <c r="X14" s="38" t="str">
        <f>IF(UnosRezultata!C13="s",UnosRezultata!L13,"")</f>
        <v/>
      </c>
      <c r="Y14" s="38" t="str">
        <f>IF(UnosRezultata!C13="n",UnosRezultata!I13,"")</f>
        <v/>
      </c>
      <c r="Z14" s="38" t="str">
        <f>IF(UnosRezultata!C13="n",UnosRezultata!J13,"")</f>
        <v/>
      </c>
      <c r="AA14" s="38" t="str">
        <f>IF(UnosRezultata!C13="n",UnosRezultata!K13,"")</f>
        <v/>
      </c>
      <c r="AB14" s="38" t="str">
        <f>IF(UnosRezultata!C13="n",UnosRezultata!L13,"")</f>
        <v/>
      </c>
      <c r="AC14" s="39"/>
      <c r="AD14" s="38" t="str">
        <f>IF(UnosRezultata!C13="o",UnosRezultata!N13,"")</f>
        <v/>
      </c>
      <c r="AE14" s="38" t="str">
        <f>IF(UnosRezultata!C13="o",UnosRezultata!O13,"")</f>
        <v/>
      </c>
      <c r="AF14" s="38" t="str">
        <f>IF(UnosRezultata!C13="o",UnosRezultata!P13,"")</f>
        <v/>
      </c>
      <c r="AG14" s="38" t="str">
        <f>IF(UnosRezultata!C13="o",UnosRezultata!Q13,"")</f>
        <v/>
      </c>
      <c r="AH14" s="38" t="str">
        <f>IF(UnosRezultata!C13="s",UnosRezultata!N13,"")</f>
        <v/>
      </c>
      <c r="AI14" s="38" t="str">
        <f>IF(UnosRezultata!C13="s",UnosRezultata!O13,"")</f>
        <v/>
      </c>
      <c r="AJ14" s="38" t="str">
        <f>IF(UnosRezultata!C13="s",UnosRezultata!P13,"")</f>
        <v/>
      </c>
      <c r="AK14" s="38" t="str">
        <f>IF(UnosRezultata!C13="s",UnosRezultata!Q13,"")</f>
        <v/>
      </c>
      <c r="AL14" s="38" t="str">
        <f>IF(UnosRezultata!C13="n",UnosRezultata!N13,"")</f>
        <v/>
      </c>
      <c r="AM14" s="38" t="str">
        <f>IF(UnosRezultata!C13="n",UnosRezultata!O13,"")</f>
        <v/>
      </c>
      <c r="AN14" s="38" t="str">
        <f>IF(UnosRezultata!C13="n",UnosRezultata!P13,"")</f>
        <v/>
      </c>
      <c r="AO14" s="38" t="str">
        <f>IF(UnosRezultata!C13="n",UnosRezultata!Q13,"")</f>
        <v/>
      </c>
      <c r="AP14" s="37"/>
      <c r="AQ14" s="37"/>
    </row>
    <row r="15" spans="1:43">
      <c r="A15" s="37"/>
      <c r="B15" s="37">
        <v>7</v>
      </c>
      <c r="C15" s="37"/>
      <c r="D15" s="38" t="str">
        <f>IF(UnosRezultata!C14="o",UnosRezultata!D14,"")</f>
        <v/>
      </c>
      <c r="E15" s="38" t="str">
        <f>IF(UnosRezultata!C14="o",UnosRezultata!E14,"")</f>
        <v/>
      </c>
      <c r="F15" s="38" t="str">
        <f>IF(UnosRezultata!C14="o",UnosRezultata!F14,"")</f>
        <v/>
      </c>
      <c r="G15" s="38" t="str">
        <f>IF(UnosRezultata!C14="o",UnosRezultata!G14,"")</f>
        <v/>
      </c>
      <c r="H15" s="38" t="str">
        <f>IF(UnosRezultata!C14="s",UnosRezultata!D14,"")</f>
        <v/>
      </c>
      <c r="I15" s="38" t="str">
        <f>IF(UnosRezultata!C14="s",UnosRezultata!E14,"")</f>
        <v/>
      </c>
      <c r="J15" s="38" t="str">
        <f>IF(UnosRezultata!C14="s",UnosRezultata!F14,"")</f>
        <v/>
      </c>
      <c r="K15" s="38" t="str">
        <f>IF(UnosRezultata!C14="s",UnosRezultata!G14,"")</f>
        <v/>
      </c>
      <c r="L15" s="38" t="str">
        <f>IF(UnosRezultata!C14="n",UnosRezultata!D14,"")</f>
        <v/>
      </c>
      <c r="M15" s="38" t="str">
        <f>IF(UnosRezultata!C14="n",UnosRezultata!E14,"")</f>
        <v/>
      </c>
      <c r="N15" s="38" t="str">
        <f>IF(UnosRezultata!C14="n",UnosRezultata!F14,"")</f>
        <v/>
      </c>
      <c r="O15" s="38" t="str">
        <f>IF(UnosRezultata!C14="n",UnosRezultata!G14,"")</f>
        <v/>
      </c>
      <c r="P15" s="39"/>
      <c r="Q15" s="38" t="str">
        <f>IF(UnosRezultata!C14="o",UnosRezultata!I14,"")</f>
        <v/>
      </c>
      <c r="R15" s="38" t="str">
        <f>IF(UnosRezultata!C14="o",UnosRezultata!J14,"")</f>
        <v/>
      </c>
      <c r="S15" s="38" t="str">
        <f>IF(UnosRezultata!C14="o",UnosRezultata!K14,"")</f>
        <v/>
      </c>
      <c r="T15" s="38" t="str">
        <f>IF(UnosRezultata!C14="o",UnosRezultata!L14,"")</f>
        <v/>
      </c>
      <c r="U15" s="38" t="str">
        <f>IF(UnosRezultata!C14="s",UnosRezultata!I14,"")</f>
        <v/>
      </c>
      <c r="V15" s="38" t="str">
        <f>IF(UnosRezultata!C14="s",UnosRezultata!J14,"")</f>
        <v/>
      </c>
      <c r="W15" s="38" t="str">
        <f>IF(UnosRezultata!C14="s",UnosRezultata!K14,"")</f>
        <v/>
      </c>
      <c r="X15" s="38" t="str">
        <f>IF(UnosRezultata!C14="s",UnosRezultata!L14,"")</f>
        <v/>
      </c>
      <c r="Y15" s="38" t="str">
        <f>IF(UnosRezultata!C14="n",UnosRezultata!I14,"")</f>
        <v/>
      </c>
      <c r="Z15" s="38" t="str">
        <f>IF(UnosRezultata!C14="n",UnosRezultata!J14,"")</f>
        <v/>
      </c>
      <c r="AA15" s="38" t="str">
        <f>IF(UnosRezultata!C14="n",UnosRezultata!K14,"")</f>
        <v/>
      </c>
      <c r="AB15" s="38" t="str">
        <f>IF(UnosRezultata!C14="n",UnosRezultata!L14,"")</f>
        <v/>
      </c>
      <c r="AC15" s="39"/>
      <c r="AD15" s="38" t="str">
        <f>IF(UnosRezultata!C14="o",UnosRezultata!N14,"")</f>
        <v/>
      </c>
      <c r="AE15" s="38" t="str">
        <f>IF(UnosRezultata!C14="o",UnosRezultata!O14,"")</f>
        <v/>
      </c>
      <c r="AF15" s="38" t="str">
        <f>IF(UnosRezultata!C14="o",UnosRezultata!P14,"")</f>
        <v/>
      </c>
      <c r="AG15" s="38" t="str">
        <f>IF(UnosRezultata!C14="o",UnosRezultata!Q14,"")</f>
        <v/>
      </c>
      <c r="AH15" s="38" t="str">
        <f>IF(UnosRezultata!C14="s",UnosRezultata!N14,"")</f>
        <v/>
      </c>
      <c r="AI15" s="38" t="str">
        <f>IF(UnosRezultata!C14="s",UnosRezultata!O14,"")</f>
        <v/>
      </c>
      <c r="AJ15" s="38" t="str">
        <f>IF(UnosRezultata!C14="s",UnosRezultata!P14,"")</f>
        <v/>
      </c>
      <c r="AK15" s="38" t="str">
        <f>IF(UnosRezultata!C14="s",UnosRezultata!Q14,"")</f>
        <v/>
      </c>
      <c r="AL15" s="38" t="str">
        <f>IF(UnosRezultata!C14="n",UnosRezultata!N14,"")</f>
        <v/>
      </c>
      <c r="AM15" s="38" t="str">
        <f>IF(UnosRezultata!C14="n",UnosRezultata!O14,"")</f>
        <v/>
      </c>
      <c r="AN15" s="38" t="str">
        <f>IF(UnosRezultata!C14="n",UnosRezultata!P14,"")</f>
        <v/>
      </c>
      <c r="AO15" s="38" t="str">
        <f>IF(UnosRezultata!C14="n",UnosRezultata!Q14,"")</f>
        <v/>
      </c>
      <c r="AP15" s="37"/>
      <c r="AQ15" s="37"/>
    </row>
    <row r="16" spans="1:43">
      <c r="A16" s="37"/>
      <c r="B16" s="37">
        <v>8</v>
      </c>
      <c r="C16" s="37"/>
      <c r="D16" s="38" t="str">
        <f>IF(UnosRezultata!C15="o",UnosRezultata!D15,"")</f>
        <v/>
      </c>
      <c r="E16" s="38" t="str">
        <f>IF(UnosRezultata!C15="o",UnosRezultata!E15,"")</f>
        <v/>
      </c>
      <c r="F16" s="38" t="str">
        <f>IF(UnosRezultata!C15="o",UnosRezultata!F15,"")</f>
        <v/>
      </c>
      <c r="G16" s="38" t="str">
        <f>IF(UnosRezultata!C15="o",UnosRezultata!G15,"")</f>
        <v/>
      </c>
      <c r="H16" s="38" t="str">
        <f>IF(UnosRezultata!C15="s",UnosRezultata!D15,"")</f>
        <v/>
      </c>
      <c r="I16" s="38" t="str">
        <f>IF(UnosRezultata!C15="s",UnosRezultata!E15,"")</f>
        <v/>
      </c>
      <c r="J16" s="38" t="str">
        <f>IF(UnosRezultata!C15="s",UnosRezultata!F15,"")</f>
        <v/>
      </c>
      <c r="K16" s="38" t="str">
        <f>IF(UnosRezultata!C15="s",UnosRezultata!G15,"")</f>
        <v/>
      </c>
      <c r="L16" s="38" t="str">
        <f>IF(UnosRezultata!C15="n",UnosRezultata!D15,"")</f>
        <v/>
      </c>
      <c r="M16" s="38" t="str">
        <f>IF(UnosRezultata!C15="n",UnosRezultata!E15,"")</f>
        <v/>
      </c>
      <c r="N16" s="38" t="str">
        <f>IF(UnosRezultata!C15="n",UnosRezultata!F15,"")</f>
        <v/>
      </c>
      <c r="O16" s="38" t="str">
        <f>IF(UnosRezultata!C15="n",UnosRezultata!G15,"")</f>
        <v/>
      </c>
      <c r="P16" s="39"/>
      <c r="Q16" s="38" t="str">
        <f>IF(UnosRezultata!C15="o",UnosRezultata!I15,"")</f>
        <v/>
      </c>
      <c r="R16" s="38" t="str">
        <f>IF(UnosRezultata!C15="o",UnosRezultata!J15,"")</f>
        <v/>
      </c>
      <c r="S16" s="38" t="str">
        <f>IF(UnosRezultata!C15="o",UnosRezultata!K15,"")</f>
        <v/>
      </c>
      <c r="T16" s="38" t="str">
        <f>IF(UnosRezultata!C15="o",UnosRezultata!L15,"")</f>
        <v/>
      </c>
      <c r="U16" s="38" t="str">
        <f>IF(UnosRezultata!C15="s",UnosRezultata!I15,"")</f>
        <v/>
      </c>
      <c r="V16" s="38" t="str">
        <f>IF(UnosRezultata!C15="s",UnosRezultata!J15,"")</f>
        <v/>
      </c>
      <c r="W16" s="38" t="str">
        <f>IF(UnosRezultata!C15="s",UnosRezultata!K15,"")</f>
        <v/>
      </c>
      <c r="X16" s="38" t="str">
        <f>IF(UnosRezultata!C15="s",UnosRezultata!L15,"")</f>
        <v/>
      </c>
      <c r="Y16" s="38" t="str">
        <f>IF(UnosRezultata!C15="n",UnosRezultata!I15,"")</f>
        <v/>
      </c>
      <c r="Z16" s="38" t="str">
        <f>IF(UnosRezultata!C15="n",UnosRezultata!J15,"")</f>
        <v/>
      </c>
      <c r="AA16" s="38" t="str">
        <f>IF(UnosRezultata!C15="n",UnosRezultata!K15,"")</f>
        <v/>
      </c>
      <c r="AB16" s="38" t="str">
        <f>IF(UnosRezultata!C15="n",UnosRezultata!L15,"")</f>
        <v/>
      </c>
      <c r="AC16" s="39"/>
      <c r="AD16" s="38" t="str">
        <f>IF(UnosRezultata!C15="o",UnosRezultata!N15,"")</f>
        <v/>
      </c>
      <c r="AE16" s="38" t="str">
        <f>IF(UnosRezultata!C15="o",UnosRezultata!O15,"")</f>
        <v/>
      </c>
      <c r="AF16" s="38" t="str">
        <f>IF(UnosRezultata!C15="o",UnosRezultata!P15,"")</f>
        <v/>
      </c>
      <c r="AG16" s="38" t="str">
        <f>IF(UnosRezultata!C15="o",UnosRezultata!Q15,"")</f>
        <v/>
      </c>
      <c r="AH16" s="38" t="str">
        <f>IF(UnosRezultata!C15="s",UnosRezultata!N15,"")</f>
        <v/>
      </c>
      <c r="AI16" s="38" t="str">
        <f>IF(UnosRezultata!C15="s",UnosRezultata!O15,"")</f>
        <v/>
      </c>
      <c r="AJ16" s="38" t="str">
        <f>IF(UnosRezultata!C15="s",UnosRezultata!P15,"")</f>
        <v/>
      </c>
      <c r="AK16" s="38" t="str">
        <f>IF(UnosRezultata!C15="s",UnosRezultata!Q15,"")</f>
        <v/>
      </c>
      <c r="AL16" s="38" t="str">
        <f>IF(UnosRezultata!C15="n",UnosRezultata!N15,"")</f>
        <v/>
      </c>
      <c r="AM16" s="38" t="str">
        <f>IF(UnosRezultata!C15="n",UnosRezultata!O15,"")</f>
        <v/>
      </c>
      <c r="AN16" s="38" t="str">
        <f>IF(UnosRezultata!C15="n",UnosRezultata!P15,"")</f>
        <v/>
      </c>
      <c r="AO16" s="38" t="str">
        <f>IF(UnosRezultata!C15="n",UnosRezultata!Q15,"")</f>
        <v/>
      </c>
      <c r="AP16" s="37"/>
      <c r="AQ16" s="37"/>
    </row>
    <row r="17" spans="1:43">
      <c r="A17" s="37"/>
      <c r="B17" s="37">
        <v>9</v>
      </c>
      <c r="C17" s="37"/>
      <c r="D17" s="38" t="str">
        <f>IF(UnosRezultata!C16="o",UnosRezultata!D16,"")</f>
        <v/>
      </c>
      <c r="E17" s="38" t="str">
        <f>IF(UnosRezultata!C16="o",UnosRezultata!E16,"")</f>
        <v/>
      </c>
      <c r="F17" s="38" t="str">
        <f>IF(UnosRezultata!C16="o",UnosRezultata!F16,"")</f>
        <v/>
      </c>
      <c r="G17" s="38" t="str">
        <f>IF(UnosRezultata!C16="o",UnosRezultata!G16,"")</f>
        <v/>
      </c>
      <c r="H17" s="38" t="str">
        <f>IF(UnosRezultata!C16="s",UnosRezultata!D16,"")</f>
        <v/>
      </c>
      <c r="I17" s="38" t="str">
        <f>IF(UnosRezultata!C16="s",UnosRezultata!E16,"")</f>
        <v/>
      </c>
      <c r="J17" s="38" t="str">
        <f>IF(UnosRezultata!C16="s",UnosRezultata!F16,"")</f>
        <v/>
      </c>
      <c r="K17" s="38" t="str">
        <f>IF(UnosRezultata!C16="s",UnosRezultata!G16,"")</f>
        <v/>
      </c>
      <c r="L17" s="38" t="str">
        <f>IF(UnosRezultata!C16="n",UnosRezultata!D16,"")</f>
        <v/>
      </c>
      <c r="M17" s="38" t="str">
        <f>IF(UnosRezultata!C16="n",UnosRezultata!E16,"")</f>
        <v/>
      </c>
      <c r="N17" s="38" t="str">
        <f>IF(UnosRezultata!C16="n",UnosRezultata!F16,"")</f>
        <v/>
      </c>
      <c r="O17" s="38" t="str">
        <f>IF(UnosRezultata!C16="n",UnosRezultata!G16,"")</f>
        <v/>
      </c>
      <c r="P17" s="39"/>
      <c r="Q17" s="38" t="str">
        <f>IF(UnosRezultata!C16="o",UnosRezultata!I16,"")</f>
        <v/>
      </c>
      <c r="R17" s="38" t="str">
        <f>IF(UnosRezultata!C16="o",UnosRezultata!J16,"")</f>
        <v/>
      </c>
      <c r="S17" s="38" t="str">
        <f>IF(UnosRezultata!C16="o",UnosRezultata!K16,"")</f>
        <v/>
      </c>
      <c r="T17" s="38" t="str">
        <f>IF(UnosRezultata!C16="o",UnosRezultata!L16,"")</f>
        <v/>
      </c>
      <c r="U17" s="38" t="str">
        <f>IF(UnosRezultata!C16="s",UnosRezultata!I16,"")</f>
        <v/>
      </c>
      <c r="V17" s="38" t="str">
        <f>IF(UnosRezultata!C16="s",UnosRezultata!J16,"")</f>
        <v/>
      </c>
      <c r="W17" s="38" t="str">
        <f>IF(UnosRezultata!C16="s",UnosRezultata!K16,"")</f>
        <v/>
      </c>
      <c r="X17" s="38" t="str">
        <f>IF(UnosRezultata!C16="s",UnosRezultata!L16,"")</f>
        <v/>
      </c>
      <c r="Y17" s="38" t="str">
        <f>IF(UnosRezultata!C16="n",UnosRezultata!I16,"")</f>
        <v/>
      </c>
      <c r="Z17" s="38" t="str">
        <f>IF(UnosRezultata!C16="n",UnosRezultata!J16,"")</f>
        <v/>
      </c>
      <c r="AA17" s="38" t="str">
        <f>IF(UnosRezultata!C16="n",UnosRezultata!K16,"")</f>
        <v/>
      </c>
      <c r="AB17" s="38" t="str">
        <f>IF(UnosRezultata!C16="n",UnosRezultata!L16,"")</f>
        <v/>
      </c>
      <c r="AC17" s="39"/>
      <c r="AD17" s="38" t="str">
        <f>IF(UnosRezultata!C16="o",UnosRezultata!N16,"")</f>
        <v/>
      </c>
      <c r="AE17" s="38" t="str">
        <f>IF(UnosRezultata!C16="o",UnosRezultata!O16,"")</f>
        <v/>
      </c>
      <c r="AF17" s="38" t="str">
        <f>IF(UnosRezultata!C16="o",UnosRezultata!P16,"")</f>
        <v/>
      </c>
      <c r="AG17" s="38" t="str">
        <f>IF(UnosRezultata!C16="o",UnosRezultata!Q16,"")</f>
        <v/>
      </c>
      <c r="AH17" s="38" t="str">
        <f>IF(UnosRezultata!C16="s",UnosRezultata!N16,"")</f>
        <v/>
      </c>
      <c r="AI17" s="38" t="str">
        <f>IF(UnosRezultata!C16="s",UnosRezultata!O16,"")</f>
        <v/>
      </c>
      <c r="AJ17" s="38" t="str">
        <f>IF(UnosRezultata!C16="s",UnosRezultata!P16,"")</f>
        <v/>
      </c>
      <c r="AK17" s="38" t="str">
        <f>IF(UnosRezultata!C16="s",UnosRezultata!Q16,"")</f>
        <v/>
      </c>
      <c r="AL17" s="38" t="str">
        <f>IF(UnosRezultata!C16="n",UnosRezultata!N16,"")</f>
        <v/>
      </c>
      <c r="AM17" s="38" t="str">
        <f>IF(UnosRezultata!C16="n",UnosRezultata!O16,"")</f>
        <v/>
      </c>
      <c r="AN17" s="38" t="str">
        <f>IF(UnosRezultata!C16="n",UnosRezultata!P16,"")</f>
        <v/>
      </c>
      <c r="AO17" s="38" t="str">
        <f>IF(UnosRezultata!C16="n",UnosRezultata!Q16,"")</f>
        <v/>
      </c>
      <c r="AP17" s="37"/>
      <c r="AQ17" s="37"/>
    </row>
    <row r="18" spans="1:43">
      <c r="A18" s="37"/>
      <c r="B18" s="37">
        <v>10</v>
      </c>
      <c r="C18" s="37"/>
      <c r="D18" s="38" t="str">
        <f>IF(UnosRezultata!C17="o",UnosRezultata!D17,"")</f>
        <v/>
      </c>
      <c r="E18" s="38" t="str">
        <f>IF(UnosRezultata!C17="o",UnosRezultata!E17,"")</f>
        <v/>
      </c>
      <c r="F18" s="38" t="str">
        <f>IF(UnosRezultata!C17="o",UnosRezultata!F17,"")</f>
        <v/>
      </c>
      <c r="G18" s="38" t="str">
        <f>IF(UnosRezultata!C17="o",UnosRezultata!G17,"")</f>
        <v/>
      </c>
      <c r="H18" s="38" t="str">
        <f>IF(UnosRezultata!C17="s",UnosRezultata!D17,"")</f>
        <v/>
      </c>
      <c r="I18" s="38" t="str">
        <f>IF(UnosRezultata!C17="s",UnosRezultata!E17,"")</f>
        <v/>
      </c>
      <c r="J18" s="38" t="str">
        <f>IF(UnosRezultata!C17="s",UnosRezultata!F17,"")</f>
        <v/>
      </c>
      <c r="K18" s="38" t="str">
        <f>IF(UnosRezultata!C17="s",UnosRezultata!G17,"")</f>
        <v/>
      </c>
      <c r="L18" s="38" t="str">
        <f>IF(UnosRezultata!C17="n",UnosRezultata!D17,"")</f>
        <v/>
      </c>
      <c r="M18" s="38" t="str">
        <f>IF(UnosRezultata!C17="n",UnosRezultata!E17,"")</f>
        <v/>
      </c>
      <c r="N18" s="38" t="str">
        <f>IF(UnosRezultata!C17="n",UnosRezultata!F17,"")</f>
        <v/>
      </c>
      <c r="O18" s="38" t="str">
        <f>IF(UnosRezultata!C17="n",UnosRezultata!G17,"")</f>
        <v/>
      </c>
      <c r="P18" s="39"/>
      <c r="Q18" s="38" t="str">
        <f>IF(UnosRezultata!C17="o",UnosRezultata!I17,"")</f>
        <v/>
      </c>
      <c r="R18" s="38" t="str">
        <f>IF(UnosRezultata!C17="o",UnosRezultata!J17,"")</f>
        <v/>
      </c>
      <c r="S18" s="38" t="str">
        <f>IF(UnosRezultata!C17="o",UnosRezultata!K17,"")</f>
        <v/>
      </c>
      <c r="T18" s="38" t="str">
        <f>IF(UnosRezultata!C17="o",UnosRezultata!L17,"")</f>
        <v/>
      </c>
      <c r="U18" s="38" t="str">
        <f>IF(UnosRezultata!C17="s",UnosRezultata!I17,"")</f>
        <v/>
      </c>
      <c r="V18" s="38" t="str">
        <f>IF(UnosRezultata!C17="s",UnosRezultata!J17,"")</f>
        <v/>
      </c>
      <c r="W18" s="38" t="str">
        <f>IF(UnosRezultata!C17="s",UnosRezultata!K17,"")</f>
        <v/>
      </c>
      <c r="X18" s="38" t="str">
        <f>IF(UnosRezultata!C17="s",UnosRezultata!L17,"")</f>
        <v/>
      </c>
      <c r="Y18" s="38" t="str">
        <f>IF(UnosRezultata!C17="n",UnosRezultata!I17,"")</f>
        <v/>
      </c>
      <c r="Z18" s="38" t="str">
        <f>IF(UnosRezultata!C17="n",UnosRezultata!J17,"")</f>
        <v/>
      </c>
      <c r="AA18" s="38" t="str">
        <f>IF(UnosRezultata!C17="n",UnosRezultata!K17,"")</f>
        <v/>
      </c>
      <c r="AB18" s="38" t="str">
        <f>IF(UnosRezultata!C17="n",UnosRezultata!L17,"")</f>
        <v/>
      </c>
      <c r="AC18" s="39"/>
      <c r="AD18" s="38" t="str">
        <f>IF(UnosRezultata!C17="o",UnosRezultata!N17,"")</f>
        <v/>
      </c>
      <c r="AE18" s="38" t="str">
        <f>IF(UnosRezultata!C17="o",UnosRezultata!O17,"")</f>
        <v/>
      </c>
      <c r="AF18" s="38" t="str">
        <f>IF(UnosRezultata!C17="o",UnosRezultata!P17,"")</f>
        <v/>
      </c>
      <c r="AG18" s="38" t="str">
        <f>IF(UnosRezultata!C17="o",UnosRezultata!Q17,"")</f>
        <v/>
      </c>
      <c r="AH18" s="38" t="str">
        <f>IF(UnosRezultata!C17="s",UnosRezultata!N17,"")</f>
        <v/>
      </c>
      <c r="AI18" s="38" t="str">
        <f>IF(UnosRezultata!C17="s",UnosRezultata!O17,"")</f>
        <v/>
      </c>
      <c r="AJ18" s="38" t="str">
        <f>IF(UnosRezultata!C17="s",UnosRezultata!P17,"")</f>
        <v/>
      </c>
      <c r="AK18" s="38" t="str">
        <f>IF(UnosRezultata!C17="s",UnosRezultata!Q17,"")</f>
        <v/>
      </c>
      <c r="AL18" s="38" t="str">
        <f>IF(UnosRezultata!C17="n",UnosRezultata!N17,"")</f>
        <v/>
      </c>
      <c r="AM18" s="38" t="str">
        <f>IF(UnosRezultata!C17="n",UnosRezultata!O17,"")</f>
        <v/>
      </c>
      <c r="AN18" s="38" t="str">
        <f>IF(UnosRezultata!C17="n",UnosRezultata!P17,"")</f>
        <v/>
      </c>
      <c r="AO18" s="38" t="str">
        <f>IF(UnosRezultata!C17="n",UnosRezultata!Q17,"")</f>
        <v/>
      </c>
      <c r="AP18" s="37"/>
      <c r="AQ18" s="37"/>
    </row>
    <row r="19" spans="1:43">
      <c r="A19" s="37"/>
      <c r="B19" s="37">
        <v>11</v>
      </c>
      <c r="C19" s="37"/>
      <c r="D19" s="38" t="str">
        <f>IF(UnosRezultata!C18="o",UnosRezultata!D18,"")</f>
        <v/>
      </c>
      <c r="E19" s="38" t="str">
        <f>IF(UnosRezultata!C18="o",UnosRezultata!E18,"")</f>
        <v/>
      </c>
      <c r="F19" s="38" t="str">
        <f>IF(UnosRezultata!C18="o",UnosRezultata!F18,"")</f>
        <v/>
      </c>
      <c r="G19" s="38" t="str">
        <f>IF(UnosRezultata!C18="o",UnosRezultata!G18,"")</f>
        <v/>
      </c>
      <c r="H19" s="38" t="str">
        <f>IF(UnosRezultata!C18="s",UnosRezultata!D18,"")</f>
        <v/>
      </c>
      <c r="I19" s="38" t="str">
        <f>IF(UnosRezultata!C18="s",UnosRezultata!E18,"")</f>
        <v/>
      </c>
      <c r="J19" s="38" t="str">
        <f>IF(UnosRezultata!C18="s",UnosRezultata!F18,"")</f>
        <v/>
      </c>
      <c r="K19" s="38" t="str">
        <f>IF(UnosRezultata!C18="s",UnosRezultata!G18,"")</f>
        <v/>
      </c>
      <c r="L19" s="38" t="str">
        <f>IF(UnosRezultata!C18="n",UnosRezultata!D18,"")</f>
        <v/>
      </c>
      <c r="M19" s="38" t="str">
        <f>IF(UnosRezultata!C18="n",UnosRezultata!E18,"")</f>
        <v/>
      </c>
      <c r="N19" s="38" t="str">
        <f>IF(UnosRezultata!C18="n",UnosRezultata!F18,"")</f>
        <v/>
      </c>
      <c r="O19" s="38" t="str">
        <f>IF(UnosRezultata!C18="n",UnosRezultata!G18,"")</f>
        <v/>
      </c>
      <c r="P19" s="39"/>
      <c r="Q19" s="38" t="str">
        <f>IF(UnosRezultata!C18="o",UnosRezultata!I18,"")</f>
        <v/>
      </c>
      <c r="R19" s="38" t="str">
        <f>IF(UnosRezultata!C18="o",UnosRezultata!J18,"")</f>
        <v/>
      </c>
      <c r="S19" s="38" t="str">
        <f>IF(UnosRezultata!C18="o",UnosRezultata!K18,"")</f>
        <v/>
      </c>
      <c r="T19" s="38" t="str">
        <f>IF(UnosRezultata!C18="o",UnosRezultata!L18,"")</f>
        <v/>
      </c>
      <c r="U19" s="38" t="str">
        <f>IF(UnosRezultata!C18="s",UnosRezultata!I18,"")</f>
        <v/>
      </c>
      <c r="V19" s="38" t="str">
        <f>IF(UnosRezultata!C18="s",UnosRezultata!J18,"")</f>
        <v/>
      </c>
      <c r="W19" s="38" t="str">
        <f>IF(UnosRezultata!C18="s",UnosRezultata!K18,"")</f>
        <v/>
      </c>
      <c r="X19" s="38" t="str">
        <f>IF(UnosRezultata!C18="s",UnosRezultata!L18,"")</f>
        <v/>
      </c>
      <c r="Y19" s="38" t="str">
        <f>IF(UnosRezultata!C18="n",UnosRezultata!I18,"")</f>
        <v/>
      </c>
      <c r="Z19" s="38" t="str">
        <f>IF(UnosRezultata!C18="n",UnosRezultata!J18,"")</f>
        <v/>
      </c>
      <c r="AA19" s="38" t="str">
        <f>IF(UnosRezultata!C18="n",UnosRezultata!K18,"")</f>
        <v/>
      </c>
      <c r="AB19" s="38" t="str">
        <f>IF(UnosRezultata!C18="n",UnosRezultata!L18,"")</f>
        <v/>
      </c>
      <c r="AC19" s="39"/>
      <c r="AD19" s="38" t="str">
        <f>IF(UnosRezultata!C18="o",UnosRezultata!N18,"")</f>
        <v/>
      </c>
      <c r="AE19" s="38" t="str">
        <f>IF(UnosRezultata!C18="o",UnosRezultata!O18,"")</f>
        <v/>
      </c>
      <c r="AF19" s="38" t="str">
        <f>IF(UnosRezultata!C18="o",UnosRezultata!P18,"")</f>
        <v/>
      </c>
      <c r="AG19" s="38" t="str">
        <f>IF(UnosRezultata!C18="o",UnosRezultata!Q18,"")</f>
        <v/>
      </c>
      <c r="AH19" s="38" t="str">
        <f>IF(UnosRezultata!C18="s",UnosRezultata!N18,"")</f>
        <v/>
      </c>
      <c r="AI19" s="38" t="str">
        <f>IF(UnosRezultata!C18="s",UnosRezultata!O18,"")</f>
        <v/>
      </c>
      <c r="AJ19" s="38" t="str">
        <f>IF(UnosRezultata!C18="s",UnosRezultata!P18,"")</f>
        <v/>
      </c>
      <c r="AK19" s="38" t="str">
        <f>IF(UnosRezultata!C18="s",UnosRezultata!Q18,"")</f>
        <v/>
      </c>
      <c r="AL19" s="38" t="str">
        <f>IF(UnosRezultata!C18="n",UnosRezultata!N18,"")</f>
        <v/>
      </c>
      <c r="AM19" s="38" t="str">
        <f>IF(UnosRezultata!C18="n",UnosRezultata!O18,"")</f>
        <v/>
      </c>
      <c r="AN19" s="38" t="str">
        <f>IF(UnosRezultata!C18="n",UnosRezultata!P18,"")</f>
        <v/>
      </c>
      <c r="AO19" s="38" t="str">
        <f>IF(UnosRezultata!C18="n",UnosRezultata!Q18,"")</f>
        <v/>
      </c>
      <c r="AP19" s="37"/>
      <c r="AQ19" s="37"/>
    </row>
    <row r="20" spans="1:43">
      <c r="A20" s="37"/>
      <c r="B20" s="37">
        <v>12</v>
      </c>
      <c r="C20" s="37"/>
      <c r="D20" s="38" t="str">
        <f>IF(UnosRezultata!C19="o",UnosRezultata!D19,"")</f>
        <v/>
      </c>
      <c r="E20" s="38" t="str">
        <f>IF(UnosRezultata!C19="o",UnosRezultata!E19,"")</f>
        <v/>
      </c>
      <c r="F20" s="38" t="str">
        <f>IF(UnosRezultata!C19="o",UnosRezultata!F19,"")</f>
        <v/>
      </c>
      <c r="G20" s="38" t="str">
        <f>IF(UnosRezultata!C19="o",UnosRezultata!G19,"")</f>
        <v/>
      </c>
      <c r="H20" s="38" t="str">
        <f>IF(UnosRezultata!C19="s",UnosRezultata!D19,"")</f>
        <v/>
      </c>
      <c r="I20" s="38" t="str">
        <f>IF(UnosRezultata!C19="s",UnosRezultata!E19,"")</f>
        <v/>
      </c>
      <c r="J20" s="38" t="str">
        <f>IF(UnosRezultata!C19="s",UnosRezultata!F19,"")</f>
        <v/>
      </c>
      <c r="K20" s="38" t="str">
        <f>IF(UnosRezultata!C19="s",UnosRezultata!G19,"")</f>
        <v/>
      </c>
      <c r="L20" s="38" t="str">
        <f>IF(UnosRezultata!C19="n",UnosRezultata!D19,"")</f>
        <v/>
      </c>
      <c r="M20" s="38" t="str">
        <f>IF(UnosRezultata!C19="n",UnosRezultata!E19,"")</f>
        <v/>
      </c>
      <c r="N20" s="38" t="str">
        <f>IF(UnosRezultata!C19="n",UnosRezultata!F19,"")</f>
        <v/>
      </c>
      <c r="O20" s="38" t="str">
        <f>IF(UnosRezultata!C19="n",UnosRezultata!G19,"")</f>
        <v/>
      </c>
      <c r="P20" s="39"/>
      <c r="Q20" s="38" t="str">
        <f>IF(UnosRezultata!C19="o",UnosRezultata!I19,"")</f>
        <v/>
      </c>
      <c r="R20" s="38" t="str">
        <f>IF(UnosRezultata!C19="o",UnosRezultata!J19,"")</f>
        <v/>
      </c>
      <c r="S20" s="38" t="str">
        <f>IF(UnosRezultata!C19="o",UnosRezultata!K19,"")</f>
        <v/>
      </c>
      <c r="T20" s="38" t="str">
        <f>IF(UnosRezultata!C19="o",UnosRezultata!L19,"")</f>
        <v/>
      </c>
      <c r="U20" s="38" t="str">
        <f>IF(UnosRezultata!C19="s",UnosRezultata!I19,"")</f>
        <v/>
      </c>
      <c r="V20" s="38" t="str">
        <f>IF(UnosRezultata!C19="s",UnosRezultata!J19,"")</f>
        <v/>
      </c>
      <c r="W20" s="38" t="str">
        <f>IF(UnosRezultata!C19="s",UnosRezultata!K19,"")</f>
        <v/>
      </c>
      <c r="X20" s="38" t="str">
        <f>IF(UnosRezultata!C19="s",UnosRezultata!L19,"")</f>
        <v/>
      </c>
      <c r="Y20" s="38" t="str">
        <f>IF(UnosRezultata!C19="n",UnosRezultata!I19,"")</f>
        <v/>
      </c>
      <c r="Z20" s="38" t="str">
        <f>IF(UnosRezultata!C19="n",UnosRezultata!J19,"")</f>
        <v/>
      </c>
      <c r="AA20" s="38" t="str">
        <f>IF(UnosRezultata!C19="n",UnosRezultata!K19,"")</f>
        <v/>
      </c>
      <c r="AB20" s="38" t="str">
        <f>IF(UnosRezultata!C19="n",UnosRezultata!L19,"")</f>
        <v/>
      </c>
      <c r="AC20" s="39"/>
      <c r="AD20" s="38" t="str">
        <f>IF(UnosRezultata!C19="o",UnosRezultata!N19,"")</f>
        <v/>
      </c>
      <c r="AE20" s="38" t="str">
        <f>IF(UnosRezultata!C19="o",UnosRezultata!O19,"")</f>
        <v/>
      </c>
      <c r="AF20" s="38" t="str">
        <f>IF(UnosRezultata!C19="o",UnosRezultata!P19,"")</f>
        <v/>
      </c>
      <c r="AG20" s="38" t="str">
        <f>IF(UnosRezultata!C19="o",UnosRezultata!Q19,"")</f>
        <v/>
      </c>
      <c r="AH20" s="38" t="str">
        <f>IF(UnosRezultata!C19="s",UnosRezultata!N19,"")</f>
        <v/>
      </c>
      <c r="AI20" s="38" t="str">
        <f>IF(UnosRezultata!C19="s",UnosRezultata!O19,"")</f>
        <v/>
      </c>
      <c r="AJ20" s="38" t="str">
        <f>IF(UnosRezultata!C19="s",UnosRezultata!P19,"")</f>
        <v/>
      </c>
      <c r="AK20" s="38" t="str">
        <f>IF(UnosRezultata!C19="s",UnosRezultata!Q19,"")</f>
        <v/>
      </c>
      <c r="AL20" s="38" t="str">
        <f>IF(UnosRezultata!C19="n",UnosRezultata!N19,"")</f>
        <v/>
      </c>
      <c r="AM20" s="38" t="str">
        <f>IF(UnosRezultata!C19="n",UnosRezultata!O19,"")</f>
        <v/>
      </c>
      <c r="AN20" s="38" t="str">
        <f>IF(UnosRezultata!C19="n",UnosRezultata!P19,"")</f>
        <v/>
      </c>
      <c r="AO20" s="38" t="str">
        <f>IF(UnosRezultata!C19="n",UnosRezultata!Q19,"")</f>
        <v/>
      </c>
      <c r="AP20" s="37"/>
      <c r="AQ20" s="37"/>
    </row>
    <row r="21" spans="1:43">
      <c r="A21" s="37"/>
      <c r="B21" s="37">
        <v>13</v>
      </c>
      <c r="C21" s="37"/>
      <c r="D21" s="38" t="str">
        <f>IF(UnosRezultata!C20="o",UnosRezultata!D20,"")</f>
        <v/>
      </c>
      <c r="E21" s="38" t="str">
        <f>IF(UnosRezultata!C20="o",UnosRezultata!E20,"")</f>
        <v/>
      </c>
      <c r="F21" s="38" t="str">
        <f>IF(UnosRezultata!C20="o",UnosRezultata!F20,"")</f>
        <v/>
      </c>
      <c r="G21" s="38" t="str">
        <f>IF(UnosRezultata!C20="o",UnosRezultata!G20,"")</f>
        <v/>
      </c>
      <c r="H21" s="38" t="str">
        <f>IF(UnosRezultata!C20="s",UnosRezultata!D20,"")</f>
        <v/>
      </c>
      <c r="I21" s="38" t="str">
        <f>IF(UnosRezultata!C20="s",UnosRezultata!E20,"")</f>
        <v/>
      </c>
      <c r="J21" s="38" t="str">
        <f>IF(UnosRezultata!C20="s",UnosRezultata!F20,"")</f>
        <v/>
      </c>
      <c r="K21" s="38" t="str">
        <f>IF(UnosRezultata!C20="s",UnosRezultata!G20,"")</f>
        <v/>
      </c>
      <c r="L21" s="38" t="str">
        <f>IF(UnosRezultata!C20="n",UnosRezultata!D20,"")</f>
        <v/>
      </c>
      <c r="M21" s="38" t="str">
        <f>IF(UnosRezultata!C20="n",UnosRezultata!E20,"")</f>
        <v/>
      </c>
      <c r="N21" s="38" t="str">
        <f>IF(UnosRezultata!C20="n",UnosRezultata!F20,"")</f>
        <v/>
      </c>
      <c r="O21" s="38" t="str">
        <f>IF(UnosRezultata!C20="n",UnosRezultata!G20,"")</f>
        <v/>
      </c>
      <c r="P21" s="39"/>
      <c r="Q21" s="38" t="str">
        <f>IF(UnosRezultata!C20="o",UnosRezultata!I20,"")</f>
        <v/>
      </c>
      <c r="R21" s="38" t="str">
        <f>IF(UnosRezultata!C20="o",UnosRezultata!J20,"")</f>
        <v/>
      </c>
      <c r="S21" s="38" t="str">
        <f>IF(UnosRezultata!C20="o",UnosRezultata!K20,"")</f>
        <v/>
      </c>
      <c r="T21" s="38" t="str">
        <f>IF(UnosRezultata!C20="o",UnosRezultata!L20,"")</f>
        <v/>
      </c>
      <c r="U21" s="38" t="str">
        <f>IF(UnosRezultata!C20="s",UnosRezultata!I20,"")</f>
        <v/>
      </c>
      <c r="V21" s="38" t="str">
        <f>IF(UnosRezultata!C20="s",UnosRezultata!J20,"")</f>
        <v/>
      </c>
      <c r="W21" s="38" t="str">
        <f>IF(UnosRezultata!C20="s",UnosRezultata!K20,"")</f>
        <v/>
      </c>
      <c r="X21" s="38" t="str">
        <f>IF(UnosRezultata!C20="s",UnosRezultata!L20,"")</f>
        <v/>
      </c>
      <c r="Y21" s="38" t="str">
        <f>IF(UnosRezultata!C20="n",UnosRezultata!I20,"")</f>
        <v/>
      </c>
      <c r="Z21" s="38" t="str">
        <f>IF(UnosRezultata!C20="n",UnosRezultata!J20,"")</f>
        <v/>
      </c>
      <c r="AA21" s="38" t="str">
        <f>IF(UnosRezultata!C20="n",UnosRezultata!K20,"")</f>
        <v/>
      </c>
      <c r="AB21" s="38" t="str">
        <f>IF(UnosRezultata!C20="n",UnosRezultata!L20,"")</f>
        <v/>
      </c>
      <c r="AC21" s="39"/>
      <c r="AD21" s="38" t="str">
        <f>IF(UnosRezultata!C20="o",UnosRezultata!N20,"")</f>
        <v/>
      </c>
      <c r="AE21" s="38" t="str">
        <f>IF(UnosRezultata!C20="o",UnosRezultata!O20,"")</f>
        <v/>
      </c>
      <c r="AF21" s="38" t="str">
        <f>IF(UnosRezultata!C20="o",UnosRezultata!P20,"")</f>
        <v/>
      </c>
      <c r="AG21" s="38" t="str">
        <f>IF(UnosRezultata!C20="o",UnosRezultata!Q20,"")</f>
        <v/>
      </c>
      <c r="AH21" s="38" t="str">
        <f>IF(UnosRezultata!C20="s",UnosRezultata!N20,"")</f>
        <v/>
      </c>
      <c r="AI21" s="38" t="str">
        <f>IF(UnosRezultata!C20="s",UnosRezultata!O20,"")</f>
        <v/>
      </c>
      <c r="AJ21" s="38" t="str">
        <f>IF(UnosRezultata!C20="s",UnosRezultata!P20,"")</f>
        <v/>
      </c>
      <c r="AK21" s="38" t="str">
        <f>IF(UnosRezultata!C20="s",UnosRezultata!Q20,"")</f>
        <v/>
      </c>
      <c r="AL21" s="38" t="str">
        <f>IF(UnosRezultata!C20="n",UnosRezultata!N20,"")</f>
        <v/>
      </c>
      <c r="AM21" s="38" t="str">
        <f>IF(UnosRezultata!C20="n",UnosRezultata!O20,"")</f>
        <v/>
      </c>
      <c r="AN21" s="38" t="str">
        <f>IF(UnosRezultata!C20="n",UnosRezultata!P20,"")</f>
        <v/>
      </c>
      <c r="AO21" s="38" t="str">
        <f>IF(UnosRezultata!C20="n",UnosRezultata!Q20,"")</f>
        <v/>
      </c>
      <c r="AP21" s="37"/>
      <c r="AQ21" s="37"/>
    </row>
    <row r="22" spans="1:43">
      <c r="A22" s="37"/>
      <c r="B22" s="37">
        <v>14</v>
      </c>
      <c r="C22" s="37"/>
      <c r="D22" s="38" t="str">
        <f>IF(UnosRezultata!C21="o",UnosRezultata!D21,"")</f>
        <v/>
      </c>
      <c r="E22" s="38" t="str">
        <f>IF(UnosRezultata!C21="o",UnosRezultata!E21,"")</f>
        <v/>
      </c>
      <c r="F22" s="38" t="str">
        <f>IF(UnosRezultata!C21="o",UnosRezultata!F21,"")</f>
        <v/>
      </c>
      <c r="G22" s="38" t="str">
        <f>IF(UnosRezultata!C21="o",UnosRezultata!G21,"")</f>
        <v/>
      </c>
      <c r="H22" s="38" t="str">
        <f>IF(UnosRezultata!C21="s",UnosRezultata!D21,"")</f>
        <v/>
      </c>
      <c r="I22" s="38" t="str">
        <f>IF(UnosRezultata!C21="s",UnosRezultata!E21,"")</f>
        <v/>
      </c>
      <c r="J22" s="38" t="str">
        <f>IF(UnosRezultata!C21="s",UnosRezultata!F21,"")</f>
        <v/>
      </c>
      <c r="K22" s="38" t="str">
        <f>IF(UnosRezultata!C21="s",UnosRezultata!G21,"")</f>
        <v/>
      </c>
      <c r="L22" s="38" t="str">
        <f>IF(UnosRezultata!C21="n",UnosRezultata!D21,"")</f>
        <v/>
      </c>
      <c r="M22" s="38" t="str">
        <f>IF(UnosRezultata!C21="n",UnosRezultata!E21,"")</f>
        <v/>
      </c>
      <c r="N22" s="38" t="str">
        <f>IF(UnosRezultata!C21="n",UnosRezultata!F21,"")</f>
        <v/>
      </c>
      <c r="O22" s="38" t="str">
        <f>IF(UnosRezultata!C21="n",UnosRezultata!G21,"")</f>
        <v/>
      </c>
      <c r="P22" s="39"/>
      <c r="Q22" s="38" t="str">
        <f>IF(UnosRezultata!C21="o",UnosRezultata!I21,"")</f>
        <v/>
      </c>
      <c r="R22" s="38" t="str">
        <f>IF(UnosRezultata!C21="o",UnosRezultata!J21,"")</f>
        <v/>
      </c>
      <c r="S22" s="38" t="str">
        <f>IF(UnosRezultata!C21="o",UnosRezultata!K21,"")</f>
        <v/>
      </c>
      <c r="T22" s="38" t="str">
        <f>IF(UnosRezultata!C21="o",UnosRezultata!L21,"")</f>
        <v/>
      </c>
      <c r="U22" s="38" t="str">
        <f>IF(UnosRezultata!C21="s",UnosRezultata!I21,"")</f>
        <v/>
      </c>
      <c r="V22" s="38" t="str">
        <f>IF(UnosRezultata!C21="s",UnosRezultata!J21,"")</f>
        <v/>
      </c>
      <c r="W22" s="38" t="str">
        <f>IF(UnosRezultata!C21="s",UnosRezultata!K21,"")</f>
        <v/>
      </c>
      <c r="X22" s="38" t="str">
        <f>IF(UnosRezultata!C21="s",UnosRezultata!L21,"")</f>
        <v/>
      </c>
      <c r="Y22" s="38" t="str">
        <f>IF(UnosRezultata!C21="n",UnosRezultata!I21,"")</f>
        <v/>
      </c>
      <c r="Z22" s="38" t="str">
        <f>IF(UnosRezultata!C21="n",UnosRezultata!J21,"")</f>
        <v/>
      </c>
      <c r="AA22" s="38" t="str">
        <f>IF(UnosRezultata!C21="n",UnosRezultata!K21,"")</f>
        <v/>
      </c>
      <c r="AB22" s="38" t="str">
        <f>IF(UnosRezultata!C21="n",UnosRezultata!L21,"")</f>
        <v/>
      </c>
      <c r="AC22" s="39"/>
      <c r="AD22" s="38" t="str">
        <f>IF(UnosRezultata!C21="o",UnosRezultata!N21,"")</f>
        <v/>
      </c>
      <c r="AE22" s="38" t="str">
        <f>IF(UnosRezultata!C21="o",UnosRezultata!O21,"")</f>
        <v/>
      </c>
      <c r="AF22" s="38" t="str">
        <f>IF(UnosRezultata!C21="o",UnosRezultata!P21,"")</f>
        <v/>
      </c>
      <c r="AG22" s="38" t="str">
        <f>IF(UnosRezultata!C21="o",UnosRezultata!Q21,"")</f>
        <v/>
      </c>
      <c r="AH22" s="38" t="str">
        <f>IF(UnosRezultata!C21="s",UnosRezultata!N21,"")</f>
        <v/>
      </c>
      <c r="AI22" s="38" t="str">
        <f>IF(UnosRezultata!C21="s",UnosRezultata!O21,"")</f>
        <v/>
      </c>
      <c r="AJ22" s="38" t="str">
        <f>IF(UnosRezultata!C21="s",UnosRezultata!P21,"")</f>
        <v/>
      </c>
      <c r="AK22" s="38" t="str">
        <f>IF(UnosRezultata!C21="s",UnosRezultata!Q21,"")</f>
        <v/>
      </c>
      <c r="AL22" s="38" t="str">
        <f>IF(UnosRezultata!C21="n",UnosRezultata!N21,"")</f>
        <v/>
      </c>
      <c r="AM22" s="38" t="str">
        <f>IF(UnosRezultata!C21="n",UnosRezultata!O21,"")</f>
        <v/>
      </c>
      <c r="AN22" s="38" t="str">
        <f>IF(UnosRezultata!C21="n",UnosRezultata!P21,"")</f>
        <v/>
      </c>
      <c r="AO22" s="38" t="str">
        <f>IF(UnosRezultata!C21="n",UnosRezultata!Q21,"")</f>
        <v/>
      </c>
      <c r="AP22" s="37"/>
      <c r="AQ22" s="37"/>
    </row>
    <row r="23" spans="1:43">
      <c r="A23" s="37"/>
      <c r="B23" s="37">
        <v>15</v>
      </c>
      <c r="C23" s="37"/>
      <c r="D23" s="38" t="str">
        <f>IF(UnosRezultata!C22="o",UnosRezultata!D22,"")</f>
        <v/>
      </c>
      <c r="E23" s="38" t="str">
        <f>IF(UnosRezultata!C22="o",UnosRezultata!E22,"")</f>
        <v/>
      </c>
      <c r="F23" s="38" t="str">
        <f>IF(UnosRezultata!C22="o",UnosRezultata!F22,"")</f>
        <v/>
      </c>
      <c r="G23" s="38" t="str">
        <f>IF(UnosRezultata!C22="o",UnosRezultata!G22,"")</f>
        <v/>
      </c>
      <c r="H23" s="38" t="str">
        <f>IF(UnosRezultata!C22="s",UnosRezultata!D22,"")</f>
        <v/>
      </c>
      <c r="I23" s="38" t="str">
        <f>IF(UnosRezultata!C22="s",UnosRezultata!E22,"")</f>
        <v/>
      </c>
      <c r="J23" s="38" t="str">
        <f>IF(UnosRezultata!C22="s",UnosRezultata!F22,"")</f>
        <v/>
      </c>
      <c r="K23" s="38" t="str">
        <f>IF(UnosRezultata!C22="s",UnosRezultata!G22,"")</f>
        <v/>
      </c>
      <c r="L23" s="38" t="str">
        <f>IF(UnosRezultata!C22="n",UnosRezultata!D22,"")</f>
        <v/>
      </c>
      <c r="M23" s="38" t="str">
        <f>IF(UnosRezultata!C22="n",UnosRezultata!E22,"")</f>
        <v/>
      </c>
      <c r="N23" s="38" t="str">
        <f>IF(UnosRezultata!C22="n",UnosRezultata!F22,"")</f>
        <v/>
      </c>
      <c r="O23" s="38" t="str">
        <f>IF(UnosRezultata!C22="n",UnosRezultata!G22,"")</f>
        <v/>
      </c>
      <c r="P23" s="39"/>
      <c r="Q23" s="38" t="str">
        <f>IF(UnosRezultata!C22="o",UnosRezultata!I22,"")</f>
        <v/>
      </c>
      <c r="R23" s="38" t="str">
        <f>IF(UnosRezultata!C22="o",UnosRezultata!J22,"")</f>
        <v/>
      </c>
      <c r="S23" s="38" t="str">
        <f>IF(UnosRezultata!C22="o",UnosRezultata!K22,"")</f>
        <v/>
      </c>
      <c r="T23" s="38" t="str">
        <f>IF(UnosRezultata!C22="o",UnosRezultata!L22,"")</f>
        <v/>
      </c>
      <c r="U23" s="38" t="str">
        <f>IF(UnosRezultata!C22="s",UnosRezultata!I22,"")</f>
        <v/>
      </c>
      <c r="V23" s="38" t="str">
        <f>IF(UnosRezultata!C22="s",UnosRezultata!J22,"")</f>
        <v/>
      </c>
      <c r="W23" s="38" t="str">
        <f>IF(UnosRezultata!C22="s",UnosRezultata!K22,"")</f>
        <v/>
      </c>
      <c r="X23" s="38" t="str">
        <f>IF(UnosRezultata!C22="s",UnosRezultata!L22,"")</f>
        <v/>
      </c>
      <c r="Y23" s="38" t="str">
        <f>IF(UnosRezultata!C22="n",UnosRezultata!I22,"")</f>
        <v/>
      </c>
      <c r="Z23" s="38" t="str">
        <f>IF(UnosRezultata!C22="n",UnosRezultata!J22,"")</f>
        <v/>
      </c>
      <c r="AA23" s="38" t="str">
        <f>IF(UnosRezultata!C22="n",UnosRezultata!K22,"")</f>
        <v/>
      </c>
      <c r="AB23" s="38" t="str">
        <f>IF(UnosRezultata!C22="n",UnosRezultata!L22,"")</f>
        <v/>
      </c>
      <c r="AC23" s="39"/>
      <c r="AD23" s="38" t="str">
        <f>IF(UnosRezultata!C22="o",UnosRezultata!N22,"")</f>
        <v/>
      </c>
      <c r="AE23" s="38" t="str">
        <f>IF(UnosRezultata!C22="o",UnosRezultata!O22,"")</f>
        <v/>
      </c>
      <c r="AF23" s="38" t="str">
        <f>IF(UnosRezultata!C22="o",UnosRezultata!P22,"")</f>
        <v/>
      </c>
      <c r="AG23" s="38" t="str">
        <f>IF(UnosRezultata!C22="o",UnosRezultata!Q22,"")</f>
        <v/>
      </c>
      <c r="AH23" s="38" t="str">
        <f>IF(UnosRezultata!C22="s",UnosRezultata!N22,"")</f>
        <v/>
      </c>
      <c r="AI23" s="38" t="str">
        <f>IF(UnosRezultata!C22="s",UnosRezultata!O22,"")</f>
        <v/>
      </c>
      <c r="AJ23" s="38" t="str">
        <f>IF(UnosRezultata!C22="s",UnosRezultata!P22,"")</f>
        <v/>
      </c>
      <c r="AK23" s="38" t="str">
        <f>IF(UnosRezultata!C22="s",UnosRezultata!Q22,"")</f>
        <v/>
      </c>
      <c r="AL23" s="38" t="str">
        <f>IF(UnosRezultata!C22="n",UnosRezultata!N22,"")</f>
        <v/>
      </c>
      <c r="AM23" s="38" t="str">
        <f>IF(UnosRezultata!C22="n",UnosRezultata!O22,"")</f>
        <v/>
      </c>
      <c r="AN23" s="38" t="str">
        <f>IF(UnosRezultata!C22="n",UnosRezultata!P22,"")</f>
        <v/>
      </c>
      <c r="AO23" s="38" t="str">
        <f>IF(UnosRezultata!C22="n",UnosRezultata!Q22,"")</f>
        <v/>
      </c>
      <c r="AP23" s="37"/>
      <c r="AQ23" s="37"/>
    </row>
    <row r="24" spans="1:43">
      <c r="A24" s="37"/>
      <c r="B24" s="37">
        <v>16</v>
      </c>
      <c r="C24" s="37"/>
      <c r="D24" s="38" t="str">
        <f>IF(UnosRezultata!C23="o",UnosRezultata!D23,"")</f>
        <v/>
      </c>
      <c r="E24" s="38" t="str">
        <f>IF(UnosRezultata!C23="o",UnosRezultata!E23,"")</f>
        <v/>
      </c>
      <c r="F24" s="38" t="str">
        <f>IF(UnosRezultata!C23="o",UnosRezultata!F23,"")</f>
        <v/>
      </c>
      <c r="G24" s="38" t="str">
        <f>IF(UnosRezultata!C23="o",UnosRezultata!G23,"")</f>
        <v/>
      </c>
      <c r="H24" s="38" t="str">
        <f>IF(UnosRezultata!C23="s",UnosRezultata!D23,"")</f>
        <v/>
      </c>
      <c r="I24" s="38" t="str">
        <f>IF(UnosRezultata!C23="s",UnosRezultata!E23,"")</f>
        <v/>
      </c>
      <c r="J24" s="38" t="str">
        <f>IF(UnosRezultata!C23="s",UnosRezultata!F23,"")</f>
        <v/>
      </c>
      <c r="K24" s="38" t="str">
        <f>IF(UnosRezultata!C23="s",UnosRezultata!G23,"")</f>
        <v/>
      </c>
      <c r="L24" s="38" t="str">
        <f>IF(UnosRezultata!C23="n",UnosRezultata!D23,"")</f>
        <v/>
      </c>
      <c r="M24" s="38" t="str">
        <f>IF(UnosRezultata!C23="n",UnosRezultata!E23,"")</f>
        <v/>
      </c>
      <c r="N24" s="38" t="str">
        <f>IF(UnosRezultata!C23="n",UnosRezultata!F23,"")</f>
        <v/>
      </c>
      <c r="O24" s="38" t="str">
        <f>IF(UnosRezultata!C23="n",UnosRezultata!G23,"")</f>
        <v/>
      </c>
      <c r="P24" s="39"/>
      <c r="Q24" s="38" t="str">
        <f>IF(UnosRezultata!C23="o",UnosRezultata!I23,"")</f>
        <v/>
      </c>
      <c r="R24" s="38" t="str">
        <f>IF(UnosRezultata!C23="o",UnosRezultata!J23,"")</f>
        <v/>
      </c>
      <c r="S24" s="38" t="str">
        <f>IF(UnosRezultata!C23="o",UnosRezultata!K23,"")</f>
        <v/>
      </c>
      <c r="T24" s="38" t="str">
        <f>IF(UnosRezultata!C23="o",UnosRezultata!L23,"")</f>
        <v/>
      </c>
      <c r="U24" s="38" t="str">
        <f>IF(UnosRezultata!C23="s",UnosRezultata!I23,"")</f>
        <v/>
      </c>
      <c r="V24" s="38" t="str">
        <f>IF(UnosRezultata!C23="s",UnosRezultata!J23,"")</f>
        <v/>
      </c>
      <c r="W24" s="38" t="str">
        <f>IF(UnosRezultata!C23="s",UnosRezultata!K23,"")</f>
        <v/>
      </c>
      <c r="X24" s="38" t="str">
        <f>IF(UnosRezultata!C23="s",UnosRezultata!L23,"")</f>
        <v/>
      </c>
      <c r="Y24" s="38" t="str">
        <f>IF(UnosRezultata!C23="n",UnosRezultata!I23,"")</f>
        <v/>
      </c>
      <c r="Z24" s="38" t="str">
        <f>IF(UnosRezultata!C23="n",UnosRezultata!J23,"")</f>
        <v/>
      </c>
      <c r="AA24" s="38" t="str">
        <f>IF(UnosRezultata!C23="n",UnosRezultata!K23,"")</f>
        <v/>
      </c>
      <c r="AB24" s="38" t="str">
        <f>IF(UnosRezultata!C23="n",UnosRezultata!L23,"")</f>
        <v/>
      </c>
      <c r="AC24" s="39"/>
      <c r="AD24" s="38" t="str">
        <f>IF(UnosRezultata!C23="o",UnosRezultata!N23,"")</f>
        <v/>
      </c>
      <c r="AE24" s="38" t="str">
        <f>IF(UnosRezultata!C23="o",UnosRezultata!O23,"")</f>
        <v/>
      </c>
      <c r="AF24" s="38" t="str">
        <f>IF(UnosRezultata!C23="o",UnosRezultata!P23,"")</f>
        <v/>
      </c>
      <c r="AG24" s="38" t="str">
        <f>IF(UnosRezultata!C23="o",UnosRezultata!Q23,"")</f>
        <v/>
      </c>
      <c r="AH24" s="38" t="str">
        <f>IF(UnosRezultata!C23="s",UnosRezultata!N23,"")</f>
        <v/>
      </c>
      <c r="AI24" s="38" t="str">
        <f>IF(UnosRezultata!C23="s",UnosRezultata!O23,"")</f>
        <v/>
      </c>
      <c r="AJ24" s="38" t="str">
        <f>IF(UnosRezultata!C23="s",UnosRezultata!P23,"")</f>
        <v/>
      </c>
      <c r="AK24" s="38" t="str">
        <f>IF(UnosRezultata!C23="s",UnosRezultata!Q23,"")</f>
        <v/>
      </c>
      <c r="AL24" s="38" t="str">
        <f>IF(UnosRezultata!C23="n",UnosRezultata!N23,"")</f>
        <v/>
      </c>
      <c r="AM24" s="38" t="str">
        <f>IF(UnosRezultata!C23="n",UnosRezultata!O23,"")</f>
        <v/>
      </c>
      <c r="AN24" s="38" t="str">
        <f>IF(UnosRezultata!C23="n",UnosRezultata!P23,"")</f>
        <v/>
      </c>
      <c r="AO24" s="38" t="str">
        <f>IF(UnosRezultata!C23="n",UnosRezultata!Q23,"")</f>
        <v/>
      </c>
      <c r="AP24" s="37"/>
      <c r="AQ24" s="37"/>
    </row>
    <row r="25" spans="1:43">
      <c r="A25" s="37"/>
      <c r="B25" s="37">
        <v>17</v>
      </c>
      <c r="C25" s="37"/>
      <c r="D25" s="38" t="str">
        <f>IF(UnosRezultata!C24="o",UnosRezultata!D24,"")</f>
        <v/>
      </c>
      <c r="E25" s="38" t="str">
        <f>IF(UnosRezultata!C24="o",UnosRezultata!E24,"")</f>
        <v/>
      </c>
      <c r="F25" s="38" t="str">
        <f>IF(UnosRezultata!C24="o",UnosRezultata!F24,"")</f>
        <v/>
      </c>
      <c r="G25" s="38" t="str">
        <f>IF(UnosRezultata!C24="o",UnosRezultata!G24,"")</f>
        <v/>
      </c>
      <c r="H25" s="38" t="str">
        <f>IF(UnosRezultata!C24="s",UnosRezultata!D24,"")</f>
        <v/>
      </c>
      <c r="I25" s="38" t="str">
        <f>IF(UnosRezultata!C24="s",UnosRezultata!E24,"")</f>
        <v/>
      </c>
      <c r="J25" s="38" t="str">
        <f>IF(UnosRezultata!C24="s",UnosRezultata!F24,"")</f>
        <v/>
      </c>
      <c r="K25" s="38" t="str">
        <f>IF(UnosRezultata!C24="s",UnosRezultata!G24,"")</f>
        <v/>
      </c>
      <c r="L25" s="38" t="str">
        <f>IF(UnosRezultata!C24="n",UnosRezultata!D24,"")</f>
        <v/>
      </c>
      <c r="M25" s="38" t="str">
        <f>IF(UnosRezultata!C24="n",UnosRezultata!E24,"")</f>
        <v/>
      </c>
      <c r="N25" s="38" t="str">
        <f>IF(UnosRezultata!C24="n",UnosRezultata!F24,"")</f>
        <v/>
      </c>
      <c r="O25" s="38" t="str">
        <f>IF(UnosRezultata!C24="n",UnosRezultata!G24,"")</f>
        <v/>
      </c>
      <c r="P25" s="39"/>
      <c r="Q25" s="38" t="str">
        <f>IF(UnosRezultata!C24="o",UnosRezultata!I24,"")</f>
        <v/>
      </c>
      <c r="R25" s="38" t="str">
        <f>IF(UnosRezultata!C24="o",UnosRezultata!J24,"")</f>
        <v/>
      </c>
      <c r="S25" s="38" t="str">
        <f>IF(UnosRezultata!C24="o",UnosRezultata!K24,"")</f>
        <v/>
      </c>
      <c r="T25" s="38" t="str">
        <f>IF(UnosRezultata!C24="o",UnosRezultata!L24,"")</f>
        <v/>
      </c>
      <c r="U25" s="38" t="str">
        <f>IF(UnosRezultata!C24="s",UnosRezultata!I24,"")</f>
        <v/>
      </c>
      <c r="V25" s="38" t="str">
        <f>IF(UnosRezultata!C24="s",UnosRezultata!J24,"")</f>
        <v/>
      </c>
      <c r="W25" s="38" t="str">
        <f>IF(UnosRezultata!C24="s",UnosRezultata!K24,"")</f>
        <v/>
      </c>
      <c r="X25" s="38" t="str">
        <f>IF(UnosRezultata!C24="s",UnosRezultata!L24,"")</f>
        <v/>
      </c>
      <c r="Y25" s="38" t="str">
        <f>IF(UnosRezultata!C24="n",UnosRezultata!I24,"")</f>
        <v/>
      </c>
      <c r="Z25" s="38" t="str">
        <f>IF(UnosRezultata!C24="n",UnosRezultata!J24,"")</f>
        <v/>
      </c>
      <c r="AA25" s="38" t="str">
        <f>IF(UnosRezultata!C24="n",UnosRezultata!K24,"")</f>
        <v/>
      </c>
      <c r="AB25" s="38" t="str">
        <f>IF(UnosRezultata!C24="n",UnosRezultata!L24,"")</f>
        <v/>
      </c>
      <c r="AC25" s="39"/>
      <c r="AD25" s="38" t="str">
        <f>IF(UnosRezultata!C24="o",UnosRezultata!N24,"")</f>
        <v/>
      </c>
      <c r="AE25" s="38" t="str">
        <f>IF(UnosRezultata!C24="o",UnosRezultata!O24,"")</f>
        <v/>
      </c>
      <c r="AF25" s="38" t="str">
        <f>IF(UnosRezultata!C24="o",UnosRezultata!P24,"")</f>
        <v/>
      </c>
      <c r="AG25" s="38" t="str">
        <f>IF(UnosRezultata!C24="o",UnosRezultata!Q24,"")</f>
        <v/>
      </c>
      <c r="AH25" s="38" t="str">
        <f>IF(UnosRezultata!C24="s",UnosRezultata!N24,"")</f>
        <v/>
      </c>
      <c r="AI25" s="38" t="str">
        <f>IF(UnosRezultata!C24="s",UnosRezultata!O24,"")</f>
        <v/>
      </c>
      <c r="AJ25" s="38" t="str">
        <f>IF(UnosRezultata!C24="s",UnosRezultata!P24,"")</f>
        <v/>
      </c>
      <c r="AK25" s="38" t="str">
        <f>IF(UnosRezultata!C24="s",UnosRezultata!Q24,"")</f>
        <v/>
      </c>
      <c r="AL25" s="38" t="str">
        <f>IF(UnosRezultata!C24="n",UnosRezultata!N24,"")</f>
        <v/>
      </c>
      <c r="AM25" s="38" t="str">
        <f>IF(UnosRezultata!C24="n",UnosRezultata!O24,"")</f>
        <v/>
      </c>
      <c r="AN25" s="38" t="str">
        <f>IF(UnosRezultata!C24="n",UnosRezultata!P24,"")</f>
        <v/>
      </c>
      <c r="AO25" s="38" t="str">
        <f>IF(UnosRezultata!C24="n",UnosRezultata!Q24,"")</f>
        <v/>
      </c>
      <c r="AP25" s="37"/>
      <c r="AQ25" s="37"/>
    </row>
    <row r="26" spans="1:43">
      <c r="A26" s="37"/>
      <c r="B26" s="37">
        <v>18</v>
      </c>
      <c r="C26" s="37"/>
      <c r="D26" s="38" t="str">
        <f>IF(UnosRezultata!C25="o",UnosRezultata!D25,"")</f>
        <v/>
      </c>
      <c r="E26" s="38" t="str">
        <f>IF(UnosRezultata!C25="o",UnosRezultata!E25,"")</f>
        <v/>
      </c>
      <c r="F26" s="38" t="str">
        <f>IF(UnosRezultata!C25="o",UnosRezultata!F25,"")</f>
        <v/>
      </c>
      <c r="G26" s="38" t="str">
        <f>IF(UnosRezultata!C25="o",UnosRezultata!G25,"")</f>
        <v/>
      </c>
      <c r="H26" s="38" t="str">
        <f>IF(UnosRezultata!C25="s",UnosRezultata!D25,"")</f>
        <v/>
      </c>
      <c r="I26" s="38" t="str">
        <f>IF(UnosRezultata!C25="s",UnosRezultata!E25,"")</f>
        <v/>
      </c>
      <c r="J26" s="38" t="str">
        <f>IF(UnosRezultata!C25="s",UnosRezultata!F25,"")</f>
        <v/>
      </c>
      <c r="K26" s="38" t="str">
        <f>IF(UnosRezultata!C25="s",UnosRezultata!G25,"")</f>
        <v/>
      </c>
      <c r="L26" s="38" t="str">
        <f>IF(UnosRezultata!C25="n",UnosRezultata!D25,"")</f>
        <v/>
      </c>
      <c r="M26" s="38" t="str">
        <f>IF(UnosRezultata!C25="n",UnosRezultata!E25,"")</f>
        <v/>
      </c>
      <c r="N26" s="38" t="str">
        <f>IF(UnosRezultata!C25="n",UnosRezultata!F25,"")</f>
        <v/>
      </c>
      <c r="O26" s="38" t="str">
        <f>IF(UnosRezultata!C25="n",UnosRezultata!G25,"")</f>
        <v/>
      </c>
      <c r="P26" s="39"/>
      <c r="Q26" s="38" t="str">
        <f>IF(UnosRezultata!C25="o",UnosRezultata!I25,"")</f>
        <v/>
      </c>
      <c r="R26" s="38" t="str">
        <f>IF(UnosRezultata!C25="o",UnosRezultata!J25,"")</f>
        <v/>
      </c>
      <c r="S26" s="38" t="str">
        <f>IF(UnosRezultata!C25="o",UnosRezultata!K25,"")</f>
        <v/>
      </c>
      <c r="T26" s="38" t="str">
        <f>IF(UnosRezultata!C25="o",UnosRezultata!L25,"")</f>
        <v/>
      </c>
      <c r="U26" s="38" t="str">
        <f>IF(UnosRezultata!C25="s",UnosRezultata!I25,"")</f>
        <v/>
      </c>
      <c r="V26" s="38" t="str">
        <f>IF(UnosRezultata!C25="s",UnosRezultata!J25,"")</f>
        <v/>
      </c>
      <c r="W26" s="38" t="str">
        <f>IF(UnosRezultata!C25="s",UnosRezultata!K25,"")</f>
        <v/>
      </c>
      <c r="X26" s="38" t="str">
        <f>IF(UnosRezultata!C25="s",UnosRezultata!L25,"")</f>
        <v/>
      </c>
      <c r="Y26" s="38" t="str">
        <f>IF(UnosRezultata!C25="n",UnosRezultata!I25,"")</f>
        <v/>
      </c>
      <c r="Z26" s="38" t="str">
        <f>IF(UnosRezultata!C25="n",UnosRezultata!J25,"")</f>
        <v/>
      </c>
      <c r="AA26" s="38" t="str">
        <f>IF(UnosRezultata!C25="n",UnosRezultata!K25,"")</f>
        <v/>
      </c>
      <c r="AB26" s="38" t="str">
        <f>IF(UnosRezultata!C25="n",UnosRezultata!L25,"")</f>
        <v/>
      </c>
      <c r="AC26" s="39"/>
      <c r="AD26" s="38" t="str">
        <f>IF(UnosRezultata!C25="o",UnosRezultata!N25,"")</f>
        <v/>
      </c>
      <c r="AE26" s="38" t="str">
        <f>IF(UnosRezultata!C25="o",UnosRezultata!O25,"")</f>
        <v/>
      </c>
      <c r="AF26" s="38" t="str">
        <f>IF(UnosRezultata!C25="o",UnosRezultata!P25,"")</f>
        <v/>
      </c>
      <c r="AG26" s="38" t="str">
        <f>IF(UnosRezultata!C25="o",UnosRezultata!Q25,"")</f>
        <v/>
      </c>
      <c r="AH26" s="38" t="str">
        <f>IF(UnosRezultata!C25="s",UnosRezultata!N25,"")</f>
        <v/>
      </c>
      <c r="AI26" s="38" t="str">
        <f>IF(UnosRezultata!C25="s",UnosRezultata!O25,"")</f>
        <v/>
      </c>
      <c r="AJ26" s="38" t="str">
        <f>IF(UnosRezultata!C25="s",UnosRezultata!P25,"")</f>
        <v/>
      </c>
      <c r="AK26" s="38" t="str">
        <f>IF(UnosRezultata!C25="s",UnosRezultata!Q25,"")</f>
        <v/>
      </c>
      <c r="AL26" s="38" t="str">
        <f>IF(UnosRezultata!C25="n",UnosRezultata!N25,"")</f>
        <v/>
      </c>
      <c r="AM26" s="38" t="str">
        <f>IF(UnosRezultata!C25="n",UnosRezultata!O25,"")</f>
        <v/>
      </c>
      <c r="AN26" s="38" t="str">
        <f>IF(UnosRezultata!C25="n",UnosRezultata!P25,"")</f>
        <v/>
      </c>
      <c r="AO26" s="38" t="str">
        <f>IF(UnosRezultata!C25="n",UnosRezultata!Q25,"")</f>
        <v/>
      </c>
      <c r="AP26" s="37"/>
      <c r="AQ26" s="37"/>
    </row>
    <row r="27" spans="1:43">
      <c r="A27" s="37"/>
      <c r="B27" s="37">
        <v>19</v>
      </c>
      <c r="C27" s="37"/>
      <c r="D27" s="38" t="str">
        <f>IF(UnosRezultata!C26="o",UnosRezultata!D26,"")</f>
        <v/>
      </c>
      <c r="E27" s="38" t="str">
        <f>IF(UnosRezultata!C26="o",UnosRezultata!E26,"")</f>
        <v/>
      </c>
      <c r="F27" s="38" t="str">
        <f>IF(UnosRezultata!C26="o",UnosRezultata!F26,"")</f>
        <v/>
      </c>
      <c r="G27" s="38" t="str">
        <f>IF(UnosRezultata!C26="o",UnosRezultata!G26,"")</f>
        <v/>
      </c>
      <c r="H27" s="38" t="str">
        <f>IF(UnosRezultata!C26="s",UnosRezultata!D26,"")</f>
        <v/>
      </c>
      <c r="I27" s="38" t="str">
        <f>IF(UnosRezultata!C26="s",UnosRezultata!E26,"")</f>
        <v/>
      </c>
      <c r="J27" s="38" t="str">
        <f>IF(UnosRezultata!C26="s",UnosRezultata!F26,"")</f>
        <v/>
      </c>
      <c r="K27" s="38" t="str">
        <f>IF(UnosRezultata!C26="s",UnosRezultata!G26,"")</f>
        <v/>
      </c>
      <c r="L27" s="38" t="str">
        <f>IF(UnosRezultata!C26="n",UnosRezultata!D26,"")</f>
        <v/>
      </c>
      <c r="M27" s="38" t="str">
        <f>IF(UnosRezultata!C26="n",UnosRezultata!E26,"")</f>
        <v/>
      </c>
      <c r="N27" s="38" t="str">
        <f>IF(UnosRezultata!C26="n",UnosRezultata!F26,"")</f>
        <v/>
      </c>
      <c r="O27" s="38" t="str">
        <f>IF(UnosRezultata!C26="n",UnosRezultata!G26,"")</f>
        <v/>
      </c>
      <c r="P27" s="39"/>
      <c r="Q27" s="38" t="str">
        <f>IF(UnosRezultata!C26="o",UnosRezultata!I26,"")</f>
        <v/>
      </c>
      <c r="R27" s="38" t="str">
        <f>IF(UnosRezultata!C26="o",UnosRezultata!J26,"")</f>
        <v/>
      </c>
      <c r="S27" s="38" t="str">
        <f>IF(UnosRezultata!C26="o",UnosRezultata!K26,"")</f>
        <v/>
      </c>
      <c r="T27" s="38" t="str">
        <f>IF(UnosRezultata!C26="o",UnosRezultata!L26,"")</f>
        <v/>
      </c>
      <c r="U27" s="38" t="str">
        <f>IF(UnosRezultata!C26="s",UnosRezultata!I26,"")</f>
        <v/>
      </c>
      <c r="V27" s="38" t="str">
        <f>IF(UnosRezultata!C26="s",UnosRezultata!J26,"")</f>
        <v/>
      </c>
      <c r="W27" s="38" t="str">
        <f>IF(UnosRezultata!C26="s",UnosRezultata!K26,"")</f>
        <v/>
      </c>
      <c r="X27" s="38" t="str">
        <f>IF(UnosRezultata!C26="s",UnosRezultata!L26,"")</f>
        <v/>
      </c>
      <c r="Y27" s="38" t="str">
        <f>IF(UnosRezultata!C26="n",UnosRezultata!I26,"")</f>
        <v/>
      </c>
      <c r="Z27" s="38" t="str">
        <f>IF(UnosRezultata!C26="n",UnosRezultata!J26,"")</f>
        <v/>
      </c>
      <c r="AA27" s="38" t="str">
        <f>IF(UnosRezultata!C26="n",UnosRezultata!K26,"")</f>
        <v/>
      </c>
      <c r="AB27" s="38" t="str">
        <f>IF(UnosRezultata!C26="n",UnosRezultata!L26,"")</f>
        <v/>
      </c>
      <c r="AC27" s="39"/>
      <c r="AD27" s="38" t="str">
        <f>IF(UnosRezultata!C26="o",UnosRezultata!N26,"")</f>
        <v/>
      </c>
      <c r="AE27" s="38" t="str">
        <f>IF(UnosRezultata!C26="o",UnosRezultata!O26,"")</f>
        <v/>
      </c>
      <c r="AF27" s="38" t="str">
        <f>IF(UnosRezultata!C26="o",UnosRezultata!P26,"")</f>
        <v/>
      </c>
      <c r="AG27" s="38" t="str">
        <f>IF(UnosRezultata!C26="o",UnosRezultata!Q26,"")</f>
        <v/>
      </c>
      <c r="AH27" s="38" t="str">
        <f>IF(UnosRezultata!C26="s",UnosRezultata!N26,"")</f>
        <v/>
      </c>
      <c r="AI27" s="38" t="str">
        <f>IF(UnosRezultata!C26="s",UnosRezultata!O26,"")</f>
        <v/>
      </c>
      <c r="AJ27" s="38" t="str">
        <f>IF(UnosRezultata!C26="s",UnosRezultata!P26,"")</f>
        <v/>
      </c>
      <c r="AK27" s="38" t="str">
        <f>IF(UnosRezultata!C26="s",UnosRezultata!Q26,"")</f>
        <v/>
      </c>
      <c r="AL27" s="38" t="str">
        <f>IF(UnosRezultata!C26="n",UnosRezultata!N26,"")</f>
        <v/>
      </c>
      <c r="AM27" s="38" t="str">
        <f>IF(UnosRezultata!C26="n",UnosRezultata!O26,"")</f>
        <v/>
      </c>
      <c r="AN27" s="38" t="str">
        <f>IF(UnosRezultata!C26="n",UnosRezultata!P26,"")</f>
        <v/>
      </c>
      <c r="AO27" s="38" t="str">
        <f>IF(UnosRezultata!C26="n",UnosRezultata!Q26,"")</f>
        <v/>
      </c>
      <c r="AP27" s="37"/>
      <c r="AQ27" s="37"/>
    </row>
    <row r="28" spans="1:43">
      <c r="A28" s="37"/>
      <c r="B28" s="37">
        <v>20</v>
      </c>
      <c r="C28" s="37"/>
      <c r="D28" s="38" t="str">
        <f>IF(UnosRezultata!C27="o",UnosRezultata!D27,"")</f>
        <v/>
      </c>
      <c r="E28" s="38" t="str">
        <f>IF(UnosRezultata!C27="o",UnosRezultata!E27,"")</f>
        <v/>
      </c>
      <c r="F28" s="38" t="str">
        <f>IF(UnosRezultata!C27="o",UnosRezultata!F27,"")</f>
        <v/>
      </c>
      <c r="G28" s="38" t="str">
        <f>IF(UnosRezultata!C27="o",UnosRezultata!G27,"")</f>
        <v/>
      </c>
      <c r="H28" s="38" t="str">
        <f>IF(UnosRezultata!C27="s",UnosRezultata!D27,"")</f>
        <v/>
      </c>
      <c r="I28" s="38" t="str">
        <f>IF(UnosRezultata!C27="s",UnosRezultata!E27,"")</f>
        <v/>
      </c>
      <c r="J28" s="38" t="str">
        <f>IF(UnosRezultata!C27="s",UnosRezultata!F27,"")</f>
        <v/>
      </c>
      <c r="K28" s="38" t="str">
        <f>IF(UnosRezultata!C27="s",UnosRezultata!G27,"")</f>
        <v/>
      </c>
      <c r="L28" s="38" t="str">
        <f>IF(UnosRezultata!C27="n",UnosRezultata!D27,"")</f>
        <v/>
      </c>
      <c r="M28" s="38" t="str">
        <f>IF(UnosRezultata!C27="n",UnosRezultata!E27,"")</f>
        <v/>
      </c>
      <c r="N28" s="38" t="str">
        <f>IF(UnosRezultata!C27="n",UnosRezultata!F27,"")</f>
        <v/>
      </c>
      <c r="O28" s="38" t="str">
        <f>IF(UnosRezultata!C27="n",UnosRezultata!G27,"")</f>
        <v/>
      </c>
      <c r="P28" s="39"/>
      <c r="Q28" s="38" t="str">
        <f>IF(UnosRezultata!C27="o",UnosRezultata!I27,"")</f>
        <v/>
      </c>
      <c r="R28" s="38" t="str">
        <f>IF(UnosRezultata!C27="o",UnosRezultata!J27,"")</f>
        <v/>
      </c>
      <c r="S28" s="38" t="str">
        <f>IF(UnosRezultata!C27="o",UnosRezultata!K27,"")</f>
        <v/>
      </c>
      <c r="T28" s="38" t="str">
        <f>IF(UnosRezultata!C27="o",UnosRezultata!L27,"")</f>
        <v/>
      </c>
      <c r="U28" s="38" t="str">
        <f>IF(UnosRezultata!C27="s",UnosRezultata!I27,"")</f>
        <v/>
      </c>
      <c r="V28" s="38" t="str">
        <f>IF(UnosRezultata!C27="s",UnosRezultata!J27,"")</f>
        <v/>
      </c>
      <c r="W28" s="38" t="str">
        <f>IF(UnosRezultata!C27="s",UnosRezultata!K27,"")</f>
        <v/>
      </c>
      <c r="X28" s="38" t="str">
        <f>IF(UnosRezultata!C27="s",UnosRezultata!L27,"")</f>
        <v/>
      </c>
      <c r="Y28" s="38" t="str">
        <f>IF(UnosRezultata!C27="n",UnosRezultata!I27,"")</f>
        <v/>
      </c>
      <c r="Z28" s="38" t="str">
        <f>IF(UnosRezultata!C27="n",UnosRezultata!J27,"")</f>
        <v/>
      </c>
      <c r="AA28" s="38" t="str">
        <f>IF(UnosRezultata!C27="n",UnosRezultata!K27,"")</f>
        <v/>
      </c>
      <c r="AB28" s="38" t="str">
        <f>IF(UnosRezultata!C27="n",UnosRezultata!L27,"")</f>
        <v/>
      </c>
      <c r="AC28" s="39"/>
      <c r="AD28" s="38" t="str">
        <f>IF(UnosRezultata!C27="o",UnosRezultata!N27,"")</f>
        <v/>
      </c>
      <c r="AE28" s="38" t="str">
        <f>IF(UnosRezultata!C27="o",UnosRezultata!O27,"")</f>
        <v/>
      </c>
      <c r="AF28" s="38" t="str">
        <f>IF(UnosRezultata!C27="o",UnosRezultata!P27,"")</f>
        <v/>
      </c>
      <c r="AG28" s="38" t="str">
        <f>IF(UnosRezultata!C27="o",UnosRezultata!Q27,"")</f>
        <v/>
      </c>
      <c r="AH28" s="38" t="str">
        <f>IF(UnosRezultata!C27="s",UnosRezultata!N27,"")</f>
        <v/>
      </c>
      <c r="AI28" s="38" t="str">
        <f>IF(UnosRezultata!C27="s",UnosRezultata!O27,"")</f>
        <v/>
      </c>
      <c r="AJ28" s="38" t="str">
        <f>IF(UnosRezultata!C27="s",UnosRezultata!P27,"")</f>
        <v/>
      </c>
      <c r="AK28" s="38" t="str">
        <f>IF(UnosRezultata!C27="s",UnosRezultata!Q27,"")</f>
        <v/>
      </c>
      <c r="AL28" s="38" t="str">
        <f>IF(UnosRezultata!C27="n",UnosRezultata!N27,"")</f>
        <v/>
      </c>
      <c r="AM28" s="38" t="str">
        <f>IF(UnosRezultata!C27="n",UnosRezultata!O27,"")</f>
        <v/>
      </c>
      <c r="AN28" s="38" t="str">
        <f>IF(UnosRezultata!C27="n",UnosRezultata!P27,"")</f>
        <v/>
      </c>
      <c r="AO28" s="38" t="str">
        <f>IF(UnosRezultata!C27="n",UnosRezultata!Q27,"")</f>
        <v/>
      </c>
      <c r="AP28" s="37"/>
      <c r="AQ28" s="37"/>
    </row>
    <row r="29" spans="1:43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>
      <c r="A30" s="37"/>
      <c r="B30" s="118" t="s">
        <v>29</v>
      </c>
      <c r="C30" s="120"/>
      <c r="D30" s="38">
        <f>SUM(D9:D28)</f>
        <v>0</v>
      </c>
      <c r="E30" s="38">
        <f t="shared" ref="E30:AO30" si="0">SUM(E9:E28)</f>
        <v>0</v>
      </c>
      <c r="F30" s="38">
        <f t="shared" si="0"/>
        <v>0</v>
      </c>
      <c r="G30" s="38">
        <f t="shared" si="0"/>
        <v>0</v>
      </c>
      <c r="H30" s="38">
        <f t="shared" si="0"/>
        <v>0</v>
      </c>
      <c r="I30" s="38">
        <f t="shared" si="0"/>
        <v>0</v>
      </c>
      <c r="J30" s="38">
        <f t="shared" si="0"/>
        <v>0</v>
      </c>
      <c r="K30" s="38">
        <f t="shared" si="0"/>
        <v>0</v>
      </c>
      <c r="L30" s="38">
        <f t="shared" si="0"/>
        <v>0</v>
      </c>
      <c r="M30" s="38">
        <f t="shared" si="0"/>
        <v>0</v>
      </c>
      <c r="N30" s="38">
        <f t="shared" si="0"/>
        <v>0</v>
      </c>
      <c r="O30" s="38">
        <f t="shared" si="0"/>
        <v>0</v>
      </c>
      <c r="P30" s="38"/>
      <c r="Q30" s="38">
        <f t="shared" si="0"/>
        <v>0</v>
      </c>
      <c r="R30" s="38">
        <f t="shared" si="0"/>
        <v>0</v>
      </c>
      <c r="S30" s="38">
        <f t="shared" si="0"/>
        <v>0</v>
      </c>
      <c r="T30" s="38">
        <f t="shared" si="0"/>
        <v>0</v>
      </c>
      <c r="U30" s="38">
        <f t="shared" si="0"/>
        <v>0</v>
      </c>
      <c r="V30" s="38">
        <f t="shared" si="0"/>
        <v>0</v>
      </c>
      <c r="W30" s="38">
        <f t="shared" si="0"/>
        <v>0</v>
      </c>
      <c r="X30" s="38">
        <f t="shared" si="0"/>
        <v>0</v>
      </c>
      <c r="Y30" s="38">
        <f t="shared" si="0"/>
        <v>0</v>
      </c>
      <c r="Z30" s="38">
        <f t="shared" si="0"/>
        <v>0</v>
      </c>
      <c r="AA30" s="38">
        <f t="shared" si="0"/>
        <v>0</v>
      </c>
      <c r="AB30" s="38">
        <f t="shared" si="0"/>
        <v>0</v>
      </c>
      <c r="AC30" s="38"/>
      <c r="AD30" s="38">
        <f t="shared" si="0"/>
        <v>0</v>
      </c>
      <c r="AE30" s="38">
        <f t="shared" si="0"/>
        <v>0</v>
      </c>
      <c r="AF30" s="38">
        <f t="shared" si="0"/>
        <v>0</v>
      </c>
      <c r="AG30" s="38">
        <f t="shared" si="0"/>
        <v>0</v>
      </c>
      <c r="AH30" s="38">
        <f t="shared" si="0"/>
        <v>0</v>
      </c>
      <c r="AI30" s="38">
        <f t="shared" si="0"/>
        <v>0</v>
      </c>
      <c r="AJ30" s="38">
        <f t="shared" si="0"/>
        <v>0</v>
      </c>
      <c r="AK30" s="38">
        <f t="shared" si="0"/>
        <v>0</v>
      </c>
      <c r="AL30" s="38">
        <f t="shared" si="0"/>
        <v>0</v>
      </c>
      <c r="AM30" s="38">
        <f t="shared" si="0"/>
        <v>0</v>
      </c>
      <c r="AN30" s="38">
        <f t="shared" si="0"/>
        <v>0</v>
      </c>
      <c r="AO30" s="38">
        <f t="shared" si="0"/>
        <v>0</v>
      </c>
      <c r="AP30" s="37"/>
      <c r="AQ30" s="37"/>
    </row>
    <row r="31" spans="1:43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>
      <c r="A32" s="37"/>
      <c r="B32" s="118" t="s">
        <v>30</v>
      </c>
      <c r="C32" s="118"/>
      <c r="D32" s="40" t="s">
        <v>22</v>
      </c>
      <c r="E32" s="41">
        <f>D30+E30/2</f>
        <v>0</v>
      </c>
      <c r="F32" s="40"/>
      <c r="G32" s="40"/>
      <c r="H32" s="40" t="s">
        <v>31</v>
      </c>
      <c r="I32" s="41">
        <f>H30+I30/2</f>
        <v>0</v>
      </c>
      <c r="J32" s="40"/>
      <c r="K32" s="40"/>
      <c r="L32" s="40" t="s">
        <v>24</v>
      </c>
      <c r="M32" s="41">
        <f>L30+M30/2</f>
        <v>0</v>
      </c>
      <c r="N32" s="40"/>
      <c r="O32" s="40"/>
      <c r="P32" s="40"/>
      <c r="Q32" s="40" t="s">
        <v>22</v>
      </c>
      <c r="R32" s="41">
        <f>Q30+R30/2</f>
        <v>0</v>
      </c>
      <c r="S32" s="40"/>
      <c r="T32" s="40"/>
      <c r="U32" s="40" t="s">
        <v>23</v>
      </c>
      <c r="V32" s="41">
        <f>U30+V30/2</f>
        <v>0</v>
      </c>
      <c r="W32" s="40"/>
      <c r="X32" s="40"/>
      <c r="Y32" s="40" t="s">
        <v>24</v>
      </c>
      <c r="Z32" s="41">
        <f>Y30+Z30/2</f>
        <v>0</v>
      </c>
      <c r="AA32" s="40"/>
      <c r="AB32" s="40"/>
      <c r="AC32" s="40"/>
      <c r="AD32" s="40" t="s">
        <v>22</v>
      </c>
      <c r="AE32" s="41">
        <f>AD30+AE30/2</f>
        <v>0</v>
      </c>
      <c r="AF32" s="40"/>
      <c r="AG32" s="40"/>
      <c r="AH32" s="40" t="s">
        <v>23</v>
      </c>
      <c r="AI32" s="41">
        <f>AH30+AI30/2</f>
        <v>0</v>
      </c>
      <c r="AJ32" s="40"/>
      <c r="AK32" s="40"/>
      <c r="AL32" s="40" t="s">
        <v>24</v>
      </c>
      <c r="AM32" s="41">
        <f>AL30+AM30/2</f>
        <v>0</v>
      </c>
      <c r="AN32" s="40"/>
      <c r="AO32" s="40"/>
      <c r="AP32" s="37"/>
      <c r="AQ32" s="37"/>
    </row>
    <row r="33" spans="1:43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>
      <c r="A34" s="37"/>
      <c r="B34" s="37" t="s">
        <v>32</v>
      </c>
      <c r="C34" s="37"/>
      <c r="D34" s="42" t="s">
        <v>33</v>
      </c>
      <c r="E34" s="37" t="s">
        <v>34</v>
      </c>
      <c r="F34" s="37">
        <f>E32+I32+M32</f>
        <v>0</v>
      </c>
      <c r="G34" s="37"/>
      <c r="H34" s="37" t="s">
        <v>35</v>
      </c>
      <c r="I34" s="43" t="e">
        <f>F34/UnosRezultata!H6</f>
        <v>#DIV/0!</v>
      </c>
      <c r="J34" s="37"/>
      <c r="K34" s="37"/>
      <c r="L34" s="37"/>
      <c r="M34" s="37"/>
      <c r="N34" s="37"/>
      <c r="O34" s="37"/>
      <c r="P34" s="37"/>
      <c r="Q34" s="42" t="s">
        <v>36</v>
      </c>
      <c r="R34" s="37" t="s">
        <v>34</v>
      </c>
      <c r="S34" s="37">
        <f>R32+V32+Z32</f>
        <v>0</v>
      </c>
      <c r="T34" s="37"/>
      <c r="U34" s="37" t="s">
        <v>35</v>
      </c>
      <c r="V34" s="43" t="e">
        <f>S34/UnosRezultata!M6</f>
        <v>#DIV/0!</v>
      </c>
      <c r="W34" s="37"/>
      <c r="X34" s="37"/>
      <c r="Y34" s="37"/>
      <c r="Z34" s="37"/>
      <c r="AA34" s="37"/>
      <c r="AB34" s="37"/>
      <c r="AC34" s="37"/>
      <c r="AD34" s="42" t="s">
        <v>37</v>
      </c>
      <c r="AE34" s="37" t="s">
        <v>34</v>
      </c>
      <c r="AF34" s="37">
        <f>AE32+AI32+AM32</f>
        <v>0</v>
      </c>
      <c r="AG34" s="37"/>
      <c r="AH34" s="37" t="s">
        <v>35</v>
      </c>
      <c r="AI34" s="43" t="e">
        <f>AF34/UnosRezultata!R6</f>
        <v>#DIV/0!</v>
      </c>
      <c r="AJ34" s="37"/>
      <c r="AK34" s="37"/>
      <c r="AL34" s="37"/>
      <c r="AM34" s="37"/>
      <c r="AN34" s="37"/>
      <c r="AO34" s="37"/>
      <c r="AP34" s="37"/>
      <c r="AQ34" s="37"/>
    </row>
    <row r="35" spans="1:43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>
      <c r="A36" s="37"/>
      <c r="B36" s="37"/>
      <c r="C36" s="37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>
      <c r="A37" s="118" t="s">
        <v>61</v>
      </c>
      <c r="B37" s="118"/>
      <c r="C37" s="118"/>
      <c r="D37" s="38" t="s">
        <v>25</v>
      </c>
      <c r="E37" s="38" t="s">
        <v>26</v>
      </c>
      <c r="F37" s="38" t="s">
        <v>27</v>
      </c>
      <c r="G37" s="38" t="s">
        <v>28</v>
      </c>
      <c r="H37" s="39"/>
      <c r="I37" s="39"/>
      <c r="J37" s="39"/>
      <c r="K37" s="39"/>
      <c r="L37" s="39"/>
      <c r="M37" s="39"/>
      <c r="N37" s="39"/>
      <c r="O37" s="39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>
      <c r="A38" s="37"/>
      <c r="B38" s="37"/>
      <c r="C38" s="37">
        <v>1</v>
      </c>
      <c r="D38" s="40">
        <f>UnosRezultata!D8+UnosRezultata!I8+UnosRezultata!N8</f>
        <v>0</v>
      </c>
      <c r="E38" s="40">
        <f>UnosRezultata!E8+UnosRezultata!J8+UnosRezultata!O8</f>
        <v>0</v>
      </c>
      <c r="F38" s="40">
        <f>UnosRezultata!F8+UnosRezultata!K8+UnosRezultata!P8</f>
        <v>0</v>
      </c>
      <c r="G38" s="40">
        <f>UnosRezultata!G8+UnosRezultata!L8+UnosRezultata!Q8</f>
        <v>0</v>
      </c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>
      <c r="A39" s="37"/>
      <c r="B39" s="37"/>
      <c r="C39" s="37">
        <v>2</v>
      </c>
      <c r="D39" s="40">
        <f>UnosRezultata!D9+UnosRezultata!I9+UnosRezultata!N9</f>
        <v>0</v>
      </c>
      <c r="E39" s="40">
        <f>UnosRezultata!E9+UnosRezultata!J9+UnosRezultata!O9</f>
        <v>0</v>
      </c>
      <c r="F39" s="40">
        <f>UnosRezultata!F9+UnosRezultata!K9+UnosRezultata!P9</f>
        <v>0</v>
      </c>
      <c r="G39" s="40">
        <f>UnosRezultata!G9+UnosRezultata!L9+UnosRezultata!Q9</f>
        <v>0</v>
      </c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>
      <c r="A40" s="37"/>
      <c r="B40" s="37"/>
      <c r="C40" s="37">
        <v>3</v>
      </c>
      <c r="D40" s="40">
        <f>UnosRezultata!D10+UnosRezultata!I10+UnosRezultata!N10</f>
        <v>0</v>
      </c>
      <c r="E40" s="40">
        <f>UnosRezultata!E10+UnosRezultata!J10+UnosRezultata!O10</f>
        <v>0</v>
      </c>
      <c r="F40" s="40">
        <f>UnosRezultata!F10+UnosRezultata!K10+UnosRezultata!P10</f>
        <v>0</v>
      </c>
      <c r="G40" s="40">
        <f>UnosRezultata!G10+UnosRezultata!L10+UnosRezultata!Q10</f>
        <v>0</v>
      </c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>
      <c r="A41" s="37"/>
      <c r="B41" s="37"/>
      <c r="C41" s="37">
        <v>4</v>
      </c>
      <c r="D41" s="40">
        <f>UnosRezultata!D11+UnosRezultata!I11+UnosRezultata!N11</f>
        <v>0</v>
      </c>
      <c r="E41" s="40">
        <f>UnosRezultata!E11+UnosRezultata!J11+UnosRezultata!O11</f>
        <v>0</v>
      </c>
      <c r="F41" s="40">
        <f>UnosRezultata!F11+UnosRezultata!K11+UnosRezultata!P11</f>
        <v>0</v>
      </c>
      <c r="G41" s="40">
        <f>UnosRezultata!G11+UnosRezultata!L11+UnosRezultata!Q11</f>
        <v>0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>
      <c r="A42" s="37"/>
      <c r="B42" s="37"/>
      <c r="C42" s="37">
        <v>5</v>
      </c>
      <c r="D42" s="40">
        <f>UnosRezultata!D12+UnosRezultata!I12+UnosRezultata!N12</f>
        <v>0</v>
      </c>
      <c r="E42" s="40">
        <f>UnosRezultata!E12+UnosRezultata!J12+UnosRezultata!O12</f>
        <v>0</v>
      </c>
      <c r="F42" s="40">
        <f>UnosRezultata!F12+UnosRezultata!K12+UnosRezultata!P12</f>
        <v>0</v>
      </c>
      <c r="G42" s="40">
        <f>UnosRezultata!G12+UnosRezultata!L12+UnosRezultata!Q12</f>
        <v>0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>
      <c r="A43" s="37"/>
      <c r="B43" s="37"/>
      <c r="C43" s="37">
        <v>6</v>
      </c>
      <c r="D43" s="40">
        <f>UnosRezultata!D13+UnosRezultata!I13+UnosRezultata!N13</f>
        <v>0</v>
      </c>
      <c r="E43" s="40">
        <f>UnosRezultata!E13+UnosRezultata!J13+UnosRezultata!O13</f>
        <v>0</v>
      </c>
      <c r="F43" s="40">
        <f>UnosRezultata!F13+UnosRezultata!K13+UnosRezultata!P13</f>
        <v>0</v>
      </c>
      <c r="G43" s="40">
        <f>UnosRezultata!G13+UnosRezultata!L13+UnosRezultata!Q13</f>
        <v>0</v>
      </c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>
      <c r="A44" s="37"/>
      <c r="B44" s="37"/>
      <c r="C44" s="37">
        <v>7</v>
      </c>
      <c r="D44" s="40">
        <f>UnosRezultata!D14+UnosRezultata!I14+UnosRezultata!N14</f>
        <v>0</v>
      </c>
      <c r="E44" s="40">
        <f>UnosRezultata!E14+UnosRezultata!J14+UnosRezultata!O14</f>
        <v>0</v>
      </c>
      <c r="F44" s="40">
        <f>UnosRezultata!F14+UnosRezultata!K14+UnosRezultata!P14</f>
        <v>0</v>
      </c>
      <c r="G44" s="40">
        <f>UnosRezultata!G14+UnosRezultata!L14+UnosRezultata!Q14</f>
        <v>0</v>
      </c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>
      <c r="A45" s="37"/>
      <c r="B45" s="37"/>
      <c r="C45" s="37">
        <v>8</v>
      </c>
      <c r="D45" s="40">
        <f>UnosRezultata!D15+UnosRezultata!I15+UnosRezultata!N15</f>
        <v>0</v>
      </c>
      <c r="E45" s="40">
        <f>UnosRezultata!E15+UnosRezultata!J15+UnosRezultata!O15</f>
        <v>0</v>
      </c>
      <c r="F45" s="40">
        <f>UnosRezultata!F15+UnosRezultata!K15+UnosRezultata!P15</f>
        <v>0</v>
      </c>
      <c r="G45" s="40">
        <f>UnosRezultata!G15+UnosRezultata!L15+UnosRezultata!Q15</f>
        <v>0</v>
      </c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>
      <c r="A46" s="37"/>
      <c r="B46" s="37"/>
      <c r="C46" s="37">
        <v>9</v>
      </c>
      <c r="D46" s="40">
        <f>UnosRezultata!D16+UnosRezultata!I16+UnosRezultata!N16</f>
        <v>0</v>
      </c>
      <c r="E46" s="40">
        <f>UnosRezultata!E16+UnosRezultata!J16+UnosRezultata!O16</f>
        <v>0</v>
      </c>
      <c r="F46" s="40">
        <f>UnosRezultata!F16+UnosRezultata!K16+UnosRezultata!P16</f>
        <v>0</v>
      </c>
      <c r="G46" s="40">
        <f>UnosRezultata!G16+UnosRezultata!L16+UnosRezultata!Q16</f>
        <v>0</v>
      </c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>
      <c r="A47" s="37"/>
      <c r="B47" s="37"/>
      <c r="C47" s="37">
        <v>10</v>
      </c>
      <c r="D47" s="40">
        <f>UnosRezultata!D17+UnosRezultata!I17+UnosRezultata!N17</f>
        <v>0</v>
      </c>
      <c r="E47" s="40">
        <f>UnosRezultata!E17+UnosRezultata!J17+UnosRezultata!O17</f>
        <v>0</v>
      </c>
      <c r="F47" s="40">
        <f>UnosRezultata!F17+UnosRezultata!K17+UnosRezultata!P17</f>
        <v>0</v>
      </c>
      <c r="G47" s="40">
        <f>UnosRezultata!G17+UnosRezultata!L17+UnosRezultata!Q17</f>
        <v>0</v>
      </c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>
      <c r="A48" s="37"/>
      <c r="B48" s="37"/>
      <c r="C48" s="37">
        <v>11</v>
      </c>
      <c r="D48" s="40">
        <f>UnosRezultata!D18+UnosRezultata!I18+UnosRezultata!N18</f>
        <v>0</v>
      </c>
      <c r="E48" s="40">
        <f>UnosRezultata!E18+UnosRezultata!J18+UnosRezultata!O18</f>
        <v>0</v>
      </c>
      <c r="F48" s="40">
        <f>UnosRezultata!F18+UnosRezultata!K18+UnosRezultata!P18</f>
        <v>0</v>
      </c>
      <c r="G48" s="40">
        <f>UnosRezultata!G18+UnosRezultata!L18+UnosRezultata!Q18</f>
        <v>0</v>
      </c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>
      <c r="A49" s="37"/>
      <c r="B49" s="37"/>
      <c r="C49" s="37">
        <v>12</v>
      </c>
      <c r="D49" s="40">
        <f>UnosRezultata!D19+UnosRezultata!I19+UnosRezultata!N19</f>
        <v>0</v>
      </c>
      <c r="E49" s="40">
        <f>UnosRezultata!E19+UnosRezultata!J19+UnosRezultata!O19</f>
        <v>0</v>
      </c>
      <c r="F49" s="40">
        <f>UnosRezultata!F19+UnosRezultata!K19+UnosRezultata!P19</f>
        <v>0</v>
      </c>
      <c r="G49" s="40">
        <f>UnosRezultata!G19+UnosRezultata!L19+UnosRezultata!Q19</f>
        <v>0</v>
      </c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>
      <c r="A50" s="37"/>
      <c r="B50" s="37"/>
      <c r="C50" s="37">
        <v>13</v>
      </c>
      <c r="D50" s="40">
        <f>UnosRezultata!D20+UnosRezultata!I20+UnosRezultata!N20</f>
        <v>0</v>
      </c>
      <c r="E50" s="40">
        <f>UnosRezultata!E20+UnosRezultata!J20+UnosRezultata!O20</f>
        <v>0</v>
      </c>
      <c r="F50" s="40">
        <f>UnosRezultata!F20+UnosRezultata!K20+UnosRezultata!P20</f>
        <v>0</v>
      </c>
      <c r="G50" s="40">
        <f>UnosRezultata!G20+UnosRezultata!L20+UnosRezultata!Q20</f>
        <v>0</v>
      </c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>
      <c r="A51" s="37"/>
      <c r="B51" s="37"/>
      <c r="C51" s="37">
        <v>14</v>
      </c>
      <c r="D51" s="40">
        <f>UnosRezultata!D21+UnosRezultata!I21+UnosRezultata!N21</f>
        <v>0</v>
      </c>
      <c r="E51" s="40">
        <f>UnosRezultata!E21+UnosRezultata!J21+UnosRezultata!O21</f>
        <v>0</v>
      </c>
      <c r="F51" s="40">
        <f>UnosRezultata!F21+UnosRezultata!K21+UnosRezultata!P21</f>
        <v>0</v>
      </c>
      <c r="G51" s="40">
        <f>UnosRezultata!G21+UnosRezultata!L21+UnosRezultata!Q21</f>
        <v>0</v>
      </c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>
      <c r="A52" s="37"/>
      <c r="B52" s="37"/>
      <c r="C52" s="37">
        <v>15</v>
      </c>
      <c r="D52" s="40">
        <f>UnosRezultata!D22+UnosRezultata!I22+UnosRezultata!N22</f>
        <v>0</v>
      </c>
      <c r="E52" s="40">
        <f>UnosRezultata!E22+UnosRezultata!J22+UnosRezultata!O22</f>
        <v>0</v>
      </c>
      <c r="F52" s="40">
        <f>UnosRezultata!F22+UnosRezultata!K22+UnosRezultata!P22</f>
        <v>0</v>
      </c>
      <c r="G52" s="40">
        <f>UnosRezultata!G22+UnosRezultata!L22+UnosRezultata!Q22</f>
        <v>0</v>
      </c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>
      <c r="A53" s="37"/>
      <c r="B53" s="37"/>
      <c r="C53" s="37">
        <v>16</v>
      </c>
      <c r="D53" s="40">
        <f>UnosRezultata!D23+UnosRezultata!I23+UnosRezultata!N23</f>
        <v>0</v>
      </c>
      <c r="E53" s="40">
        <f>UnosRezultata!E23+UnosRezultata!J23+UnosRezultata!O23</f>
        <v>0</v>
      </c>
      <c r="F53" s="40">
        <f>UnosRezultata!F23+UnosRezultata!K23+UnosRezultata!P23</f>
        <v>0</v>
      </c>
      <c r="G53" s="40">
        <f>UnosRezultata!G23+UnosRezultata!L23+UnosRezultata!Q23</f>
        <v>0</v>
      </c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>
      <c r="A54" s="37"/>
      <c r="B54" s="37"/>
      <c r="C54" s="37">
        <v>17</v>
      </c>
      <c r="D54" s="40">
        <f>UnosRezultata!D24+UnosRezultata!I24+UnosRezultata!N24</f>
        <v>0</v>
      </c>
      <c r="E54" s="40">
        <f>UnosRezultata!E24+UnosRezultata!J24+UnosRezultata!O24</f>
        <v>0</v>
      </c>
      <c r="F54" s="40">
        <f>UnosRezultata!F24+UnosRezultata!K24+UnosRezultata!P24</f>
        <v>0</v>
      </c>
      <c r="G54" s="40">
        <f>UnosRezultata!G24+UnosRezultata!L24+UnosRezultata!Q24</f>
        <v>0</v>
      </c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</row>
    <row r="55" spans="1:43">
      <c r="A55" s="37"/>
      <c r="B55" s="37"/>
      <c r="C55" s="37">
        <v>18</v>
      </c>
      <c r="D55" s="40">
        <f>UnosRezultata!D25+UnosRezultata!I25+UnosRezultata!N25</f>
        <v>0</v>
      </c>
      <c r="E55" s="40">
        <f>UnosRezultata!E25+UnosRezultata!J25+UnosRezultata!O25</f>
        <v>0</v>
      </c>
      <c r="F55" s="40">
        <f>UnosRezultata!F25+UnosRezultata!K25+UnosRezultata!P25</f>
        <v>0</v>
      </c>
      <c r="G55" s="40">
        <f>UnosRezultata!G25+UnosRezultata!L25+UnosRezultata!Q25</f>
        <v>0</v>
      </c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</row>
    <row r="56" spans="1:43">
      <c r="A56" s="37"/>
      <c r="B56" s="37"/>
      <c r="C56" s="37">
        <v>19</v>
      </c>
      <c r="D56" s="40">
        <f>UnosRezultata!D26+UnosRezultata!I26+UnosRezultata!N26</f>
        <v>0</v>
      </c>
      <c r="E56" s="40">
        <f>UnosRezultata!E26+UnosRezultata!J26+UnosRezultata!O26</f>
        <v>0</v>
      </c>
      <c r="F56" s="40">
        <f>UnosRezultata!F26+UnosRezultata!K26+UnosRezultata!P26</f>
        <v>0</v>
      </c>
      <c r="G56" s="40">
        <f>UnosRezultata!G26+UnosRezultata!L26+UnosRezultata!Q26</f>
        <v>0</v>
      </c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</row>
    <row r="57" spans="1:43">
      <c r="C57">
        <v>20</v>
      </c>
      <c r="D57" s="2">
        <f>UnosRezultata!D27+UnosRezultata!I27+UnosRezultata!N27</f>
        <v>0</v>
      </c>
      <c r="E57" s="2">
        <f>UnosRezultata!E27+UnosRezultata!J27+UnosRezultata!O27</f>
        <v>0</v>
      </c>
      <c r="F57" s="2">
        <f>UnosRezultata!F27+UnosRezultata!K27+UnosRezultata!P27</f>
        <v>0</v>
      </c>
      <c r="G57" s="2">
        <f>UnosRezultata!G27+UnosRezultata!L27+UnosRezultata!Q27</f>
        <v>0</v>
      </c>
    </row>
  </sheetData>
  <sheetProtection password="CA0D" sheet="1" objects="1" scenarios="1"/>
  <mergeCells count="15">
    <mergeCell ref="AD6:AO6"/>
    <mergeCell ref="AD7:AG7"/>
    <mergeCell ref="AH7:AK7"/>
    <mergeCell ref="AL7:AO7"/>
    <mergeCell ref="B30:C30"/>
    <mergeCell ref="A37:C37"/>
    <mergeCell ref="B32:C32"/>
    <mergeCell ref="Q6:AB6"/>
    <mergeCell ref="Q7:T7"/>
    <mergeCell ref="U7:X7"/>
    <mergeCell ref="Y7:AB7"/>
    <mergeCell ref="D6:O6"/>
    <mergeCell ref="D7:G7"/>
    <mergeCell ref="H7:K7"/>
    <mergeCell ref="L7:O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Uputstvo</vt:lpstr>
      <vt:lpstr>UnosRezultata</vt:lpstr>
      <vt:lpstr>IzvestajSkola</vt:lpstr>
      <vt:lpstr>IzvestajNastavnik</vt:lpstr>
      <vt:lpstr>GrafikPitanja</vt:lpstr>
      <vt:lpstr>GrafikPostignuca</vt:lpstr>
      <vt:lpstr>Proracun</vt:lpstr>
    </vt:vector>
  </TitlesOfParts>
  <Company>uSER 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Vucinici</dc:creator>
  <cp:lastModifiedBy>Sasa</cp:lastModifiedBy>
  <cp:lastPrinted>2021-04-12T00:10:35Z</cp:lastPrinted>
  <dcterms:created xsi:type="dcterms:W3CDTF">2021-04-10T19:44:22Z</dcterms:created>
  <dcterms:modified xsi:type="dcterms:W3CDTF">2023-02-26T12:04:17Z</dcterms:modified>
</cp:coreProperties>
</file>